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3 год\БЮДЖЕТ НА 2023 ГОД (№ 163-МПА от 28.11.2022)\"/>
    </mc:Choice>
  </mc:AlternateContent>
  <bookViews>
    <workbookView xWindow="0" yWindow="0" windowWidth="19035" windowHeight="10860"/>
  </bookViews>
  <sheets>
    <sheet name="Пр 2" sheetId="1" r:id="rId1"/>
  </sheets>
  <definedNames>
    <definedName name="_xlnm._FilterDatabase" localSheetId="0" hidden="1">'Пр 2'!$A$13:$J$445</definedName>
    <definedName name="Excel_BuiltIn__FilterDatabase_1">'Пр 2'!#REF!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2" i="1" l="1"/>
  <c r="G361" i="1" s="1"/>
  <c r="H362" i="1"/>
  <c r="H361" i="1" s="1"/>
  <c r="H360" i="1" s="1"/>
  <c r="F362" i="1"/>
  <c r="F361" i="1" s="1"/>
  <c r="G317" i="1" l="1"/>
  <c r="H317" i="1"/>
  <c r="G57" i="1"/>
  <c r="G56" i="1" s="1"/>
  <c r="G55" i="1" s="1"/>
  <c r="G54" i="1" s="1"/>
  <c r="G53" i="1" s="1"/>
  <c r="H57" i="1"/>
  <c r="H56" i="1" s="1"/>
  <c r="H55" i="1" s="1"/>
  <c r="H54" i="1" s="1"/>
  <c r="H53" i="1" s="1"/>
  <c r="F57" i="1"/>
  <c r="F56" i="1" s="1"/>
  <c r="F55" i="1" s="1"/>
  <c r="F54" i="1" s="1"/>
  <c r="F53" i="1" s="1"/>
  <c r="G51" i="1" l="1"/>
  <c r="G49" i="1"/>
  <c r="G47" i="1"/>
  <c r="G379" i="1"/>
  <c r="G378" i="1" s="1"/>
  <c r="H379" i="1"/>
  <c r="H378" i="1" s="1"/>
  <c r="G376" i="1"/>
  <c r="G374" i="1"/>
  <c r="H374" i="1"/>
  <c r="G372" i="1"/>
  <c r="H372" i="1"/>
  <c r="G356" i="1"/>
  <c r="G355" i="1" s="1"/>
  <c r="H356" i="1"/>
  <c r="H355" i="1" s="1"/>
  <c r="F356" i="1"/>
  <c r="F355" i="1" s="1"/>
  <c r="G353" i="1"/>
  <c r="G352" i="1" s="1"/>
  <c r="H353" i="1"/>
  <c r="H352" i="1" s="1"/>
  <c r="F353" i="1"/>
  <c r="F352" i="1" s="1"/>
  <c r="G350" i="1"/>
  <c r="G349" i="1" s="1"/>
  <c r="H350" i="1"/>
  <c r="H349" i="1" s="1"/>
  <c r="G347" i="1"/>
  <c r="G346" i="1" s="1"/>
  <c r="H347" i="1"/>
  <c r="H346" i="1" s="1"/>
  <c r="G343" i="1"/>
  <c r="H343" i="1"/>
  <c r="G341" i="1"/>
  <c r="H341" i="1"/>
  <c r="G338" i="1"/>
  <c r="G336" i="1"/>
  <c r="G334" i="1"/>
  <c r="G331" i="1"/>
  <c r="G329" i="1"/>
  <c r="G327" i="1"/>
  <c r="G324" i="1"/>
  <c r="G323" i="1" s="1"/>
  <c r="G278" i="1"/>
  <c r="G277" i="1" s="1"/>
  <c r="H278" i="1"/>
  <c r="H277" i="1" s="1"/>
  <c r="F278" i="1"/>
  <c r="F277" i="1" s="1"/>
  <c r="G275" i="1"/>
  <c r="G274" i="1" s="1"/>
  <c r="G272" i="1"/>
  <c r="G271" i="1" s="1"/>
  <c r="G270" i="1" s="1"/>
  <c r="G424" i="1"/>
  <c r="G399" i="1"/>
  <c r="G398" i="1" s="1"/>
  <c r="G397" i="1" s="1"/>
  <c r="G396" i="1" s="1"/>
  <c r="G393" i="1"/>
  <c r="G392" i="1" s="1"/>
  <c r="G391" i="1" s="1"/>
  <c r="G310" i="1"/>
  <c r="G308" i="1"/>
  <c r="G306" i="1"/>
  <c r="G299" i="1"/>
  <c r="H299" i="1"/>
  <c r="F299" i="1"/>
  <c r="G297" i="1"/>
  <c r="H297" i="1"/>
  <c r="F297" i="1"/>
  <c r="G286" i="1"/>
  <c r="G285" i="1" s="1"/>
  <c r="G283" i="1"/>
  <c r="G282" i="1" s="1"/>
  <c r="G266" i="1"/>
  <c r="G265" i="1" s="1"/>
  <c r="G263" i="1"/>
  <c r="G262" i="1" s="1"/>
  <c r="G260" i="1"/>
  <c r="G259" i="1" s="1"/>
  <c r="G257" i="1"/>
  <c r="G256" i="1" s="1"/>
  <c r="G254" i="1"/>
  <c r="G253" i="1" s="1"/>
  <c r="G251" i="1"/>
  <c r="G250" i="1" s="1"/>
  <c r="G245" i="1"/>
  <c r="G244" i="1" s="1"/>
  <c r="G242" i="1"/>
  <c r="G241" i="1" s="1"/>
  <c r="G239" i="1"/>
  <c r="G238" i="1" s="1"/>
  <c r="G442" i="1"/>
  <c r="G441" i="1" s="1"/>
  <c r="G440" i="1" s="1"/>
  <c r="G439" i="1" s="1"/>
  <c r="G438" i="1" s="1"/>
  <c r="G443" i="1"/>
  <c r="G436" i="1"/>
  <c r="G435" i="1" s="1"/>
  <c r="G433" i="1"/>
  <c r="G432" i="1" s="1"/>
  <c r="H433" i="1"/>
  <c r="H432" i="1" s="1"/>
  <c r="F433" i="1"/>
  <c r="F432" i="1" s="1"/>
  <c r="G430" i="1"/>
  <c r="G429" i="1" s="1"/>
  <c r="H430" i="1"/>
  <c r="H429" i="1" s="1"/>
  <c r="F430" i="1"/>
  <c r="F429" i="1" s="1"/>
  <c r="G427" i="1"/>
  <c r="G426" i="1" s="1"/>
  <c r="H427" i="1"/>
  <c r="H426" i="1" s="1"/>
  <c r="F427" i="1"/>
  <c r="F426" i="1" s="1"/>
  <c r="G422" i="1"/>
  <c r="G416" i="1"/>
  <c r="G414" i="1"/>
  <c r="G409" i="1"/>
  <c r="G408" i="1" s="1"/>
  <c r="G406" i="1"/>
  <c r="G404" i="1"/>
  <c r="G385" i="1"/>
  <c r="G383" i="1" s="1"/>
  <c r="G382" i="1" s="1"/>
  <c r="G386" i="1"/>
  <c r="G369" i="1"/>
  <c r="G368" i="1" s="1"/>
  <c r="G365" i="1"/>
  <c r="G364" i="1" s="1"/>
  <c r="G360" i="1" s="1"/>
  <c r="G315" i="1"/>
  <c r="G314" i="1" s="1"/>
  <c r="G313" i="1" s="1"/>
  <c r="G312" i="1" s="1"/>
  <c r="G303" i="1"/>
  <c r="G302" i="1" s="1"/>
  <c r="G291" i="1"/>
  <c r="G290" i="1" s="1"/>
  <c r="G289" i="1" s="1"/>
  <c r="G288" i="1" s="1"/>
  <c r="G232" i="1"/>
  <c r="G231" i="1" s="1"/>
  <c r="G230" i="1" s="1"/>
  <c r="G229" i="1" s="1"/>
  <c r="G228" i="1" s="1"/>
  <c r="G226" i="1"/>
  <c r="G225" i="1" s="1"/>
  <c r="G224" i="1" s="1"/>
  <c r="G222" i="1"/>
  <c r="G221" i="1" s="1"/>
  <c r="G219" i="1"/>
  <c r="G218" i="1" s="1"/>
  <c r="G215" i="1"/>
  <c r="G214" i="1" s="1"/>
  <c r="G213" i="1" s="1"/>
  <c r="G210" i="1"/>
  <c r="G209" i="1" s="1"/>
  <c r="H210" i="1"/>
  <c r="H209" i="1" s="1"/>
  <c r="F210" i="1"/>
  <c r="F209" i="1" s="1"/>
  <c r="G207" i="1"/>
  <c r="G206" i="1" s="1"/>
  <c r="H207" i="1"/>
  <c r="H206" i="1" s="1"/>
  <c r="F207" i="1"/>
  <c r="F206" i="1" s="1"/>
  <c r="G203" i="1"/>
  <c r="G202" i="1" s="1"/>
  <c r="G200" i="1"/>
  <c r="G199" i="1" s="1"/>
  <c r="G196" i="1"/>
  <c r="G195" i="1" s="1"/>
  <c r="G194" i="1" s="1"/>
  <c r="G192" i="1"/>
  <c r="G191" i="1" s="1"/>
  <c r="G189" i="1"/>
  <c r="G188" i="1" s="1"/>
  <c r="G186" i="1"/>
  <c r="G185" i="1" s="1"/>
  <c r="G180" i="1"/>
  <c r="G179" i="1" s="1"/>
  <c r="G178" i="1" s="1"/>
  <c r="G177" i="1" s="1"/>
  <c r="G176" i="1" s="1"/>
  <c r="G173" i="1"/>
  <c r="G172" i="1" s="1"/>
  <c r="G171" i="1" s="1"/>
  <c r="G170" i="1" s="1"/>
  <c r="G168" i="1"/>
  <c r="G167" i="1" s="1"/>
  <c r="H168" i="1"/>
  <c r="H167" i="1" s="1"/>
  <c r="F168" i="1"/>
  <c r="F167" i="1" s="1"/>
  <c r="G165" i="1"/>
  <c r="G164" i="1" s="1"/>
  <c r="H165" i="1"/>
  <c r="H164" i="1" s="1"/>
  <c r="G160" i="1"/>
  <c r="G159" i="1" s="1"/>
  <c r="G158" i="1" s="1"/>
  <c r="G157" i="1" s="1"/>
  <c r="G155" i="1"/>
  <c r="G154" i="1" s="1"/>
  <c r="G153" i="1" s="1"/>
  <c r="G152" i="1" s="1"/>
  <c r="G149" i="1"/>
  <c r="G148" i="1" s="1"/>
  <c r="G147" i="1" s="1"/>
  <c r="G146" i="1" s="1"/>
  <c r="G144" i="1"/>
  <c r="G143" i="1" s="1"/>
  <c r="G142" i="1" s="1"/>
  <c r="G141" i="1" s="1"/>
  <c r="G137" i="1"/>
  <c r="G136" i="1" s="1"/>
  <c r="G130" i="1"/>
  <c r="G128" i="1"/>
  <c r="G125" i="1"/>
  <c r="G123" i="1"/>
  <c r="G120" i="1"/>
  <c r="H120" i="1"/>
  <c r="G118" i="1"/>
  <c r="G115" i="1"/>
  <c r="H115" i="1"/>
  <c r="G113" i="1"/>
  <c r="H113" i="1"/>
  <c r="G110" i="1"/>
  <c r="H110" i="1"/>
  <c r="G108" i="1"/>
  <c r="H108" i="1"/>
  <c r="G106" i="1"/>
  <c r="H106" i="1"/>
  <c r="G101" i="1"/>
  <c r="H101" i="1"/>
  <c r="G103" i="1"/>
  <c r="H103" i="1"/>
  <c r="G99" i="1"/>
  <c r="H99" i="1"/>
  <c r="G96" i="1"/>
  <c r="G95" i="1" s="1"/>
  <c r="H96" i="1"/>
  <c r="H95" i="1" s="1"/>
  <c r="G93" i="1"/>
  <c r="G92" i="1" s="1"/>
  <c r="H93" i="1"/>
  <c r="H92" i="1" s="1"/>
  <c r="G90" i="1"/>
  <c r="G88" i="1"/>
  <c r="G83" i="1"/>
  <c r="G82" i="1" s="1"/>
  <c r="G81" i="1" s="1"/>
  <c r="G80" i="1" s="1"/>
  <c r="G78" i="1"/>
  <c r="G77" i="1" s="1"/>
  <c r="G76" i="1" s="1"/>
  <c r="G73" i="1"/>
  <c r="G72" i="1" s="1"/>
  <c r="G71" i="1" s="1"/>
  <c r="G70" i="1" s="1"/>
  <c r="G68" i="1"/>
  <c r="G67" i="1" s="1"/>
  <c r="G66" i="1" s="1"/>
  <c r="G63" i="1"/>
  <c r="G62" i="1" s="1"/>
  <c r="G61" i="1" s="1"/>
  <c r="G60" i="1" s="1"/>
  <c r="G59" i="1" s="1"/>
  <c r="G41" i="1"/>
  <c r="G40" i="1" s="1"/>
  <c r="G39" i="1" s="1"/>
  <c r="G38" i="1" s="1"/>
  <c r="G37" i="1" s="1"/>
  <c r="G35" i="1"/>
  <c r="G34" i="1" s="1"/>
  <c r="G33" i="1" s="1"/>
  <c r="G32" i="1" s="1"/>
  <c r="G31" i="1" s="1"/>
  <c r="G29" i="1"/>
  <c r="G28" i="1" s="1"/>
  <c r="G26" i="1"/>
  <c r="G25" i="1" s="1"/>
  <c r="G20" i="1"/>
  <c r="G19" i="1" s="1"/>
  <c r="G18" i="1" s="1"/>
  <c r="G17" i="1" s="1"/>
  <c r="G16" i="1" s="1"/>
  <c r="H20" i="1"/>
  <c r="F20" i="1"/>
  <c r="F19" i="1" s="1"/>
  <c r="F18" i="1" s="1"/>
  <c r="F17" i="1" s="1"/>
  <c r="F16" i="1" s="1"/>
  <c r="F443" i="1"/>
  <c r="F442" i="1"/>
  <c r="F441" i="1" s="1"/>
  <c r="F440" i="1" s="1"/>
  <c r="F439" i="1" s="1"/>
  <c r="F438" i="1" s="1"/>
  <c r="F436" i="1"/>
  <c r="F435" i="1" s="1"/>
  <c r="F424" i="1"/>
  <c r="F422" i="1"/>
  <c r="F416" i="1"/>
  <c r="F414" i="1"/>
  <c r="F409" i="1"/>
  <c r="F408" i="1" s="1"/>
  <c r="F406" i="1"/>
  <c r="F404" i="1"/>
  <c r="F399" i="1"/>
  <c r="F398" i="1" s="1"/>
  <c r="F397" i="1" s="1"/>
  <c r="F396" i="1" s="1"/>
  <c r="F393" i="1"/>
  <c r="F392" i="1" s="1"/>
  <c r="F391" i="1" s="1"/>
  <c r="F386" i="1"/>
  <c r="F385" i="1"/>
  <c r="F384" i="1" s="1"/>
  <c r="F379" i="1"/>
  <c r="F378" i="1" s="1"/>
  <c r="F376" i="1"/>
  <c r="F374" i="1"/>
  <c r="F372" i="1"/>
  <c r="F369" i="1"/>
  <c r="F368" i="1" s="1"/>
  <c r="F365" i="1"/>
  <c r="F364" i="1" s="1"/>
  <c r="F360" i="1" s="1"/>
  <c r="F350" i="1"/>
  <c r="F349" i="1" s="1"/>
  <c r="F347" i="1"/>
  <c r="F346" i="1" s="1"/>
  <c r="F345" i="1" s="1"/>
  <c r="F343" i="1"/>
  <c r="F341" i="1"/>
  <c r="F338" i="1"/>
  <c r="F336" i="1"/>
  <c r="F334" i="1"/>
  <c r="F331" i="1"/>
  <c r="F329" i="1"/>
  <c r="F327" i="1"/>
  <c r="F324" i="1"/>
  <c r="F323" i="1" s="1"/>
  <c r="F317" i="1"/>
  <c r="F315" i="1"/>
  <c r="F310" i="1"/>
  <c r="F308" i="1"/>
  <c r="F306" i="1"/>
  <c r="F303" i="1"/>
  <c r="F302" i="1" s="1"/>
  <c r="F291" i="1"/>
  <c r="F290" i="1" s="1"/>
  <c r="F289" i="1" s="1"/>
  <c r="F288" i="1" s="1"/>
  <c r="F286" i="1"/>
  <c r="F285" i="1" s="1"/>
  <c r="F283" i="1"/>
  <c r="F282" i="1" s="1"/>
  <c r="F275" i="1"/>
  <c r="F274" i="1" s="1"/>
  <c r="F272" i="1"/>
  <c r="F271" i="1" s="1"/>
  <c r="F266" i="1"/>
  <c r="F265" i="1" s="1"/>
  <c r="F263" i="1"/>
  <c r="F262" i="1" s="1"/>
  <c r="F260" i="1"/>
  <c r="F259" i="1" s="1"/>
  <c r="F257" i="1"/>
  <c r="F256" i="1" s="1"/>
  <c r="F254" i="1"/>
  <c r="F253" i="1" s="1"/>
  <c r="F251" i="1"/>
  <c r="F250" i="1" s="1"/>
  <c r="F245" i="1"/>
  <c r="F244" i="1" s="1"/>
  <c r="F242" i="1"/>
  <c r="F241" i="1" s="1"/>
  <c r="F239" i="1"/>
  <c r="F238" i="1" s="1"/>
  <c r="F232" i="1"/>
  <c r="F231" i="1" s="1"/>
  <c r="F230" i="1" s="1"/>
  <c r="F229" i="1" s="1"/>
  <c r="F228" i="1" s="1"/>
  <c r="F226" i="1"/>
  <c r="F225" i="1" s="1"/>
  <c r="F224" i="1" s="1"/>
  <c r="F222" i="1"/>
  <c r="F221" i="1" s="1"/>
  <c r="F219" i="1"/>
  <c r="F218" i="1" s="1"/>
  <c r="F215" i="1"/>
  <c r="F214" i="1" s="1"/>
  <c r="F213" i="1" s="1"/>
  <c r="F203" i="1"/>
  <c r="F202" i="1" s="1"/>
  <c r="F200" i="1"/>
  <c r="F199" i="1" s="1"/>
  <c r="F196" i="1"/>
  <c r="F195" i="1" s="1"/>
  <c r="F194" i="1" s="1"/>
  <c r="F192" i="1"/>
  <c r="F191" i="1" s="1"/>
  <c r="F189" i="1"/>
  <c r="F188" i="1" s="1"/>
  <c r="F186" i="1"/>
  <c r="F185" i="1" s="1"/>
  <c r="F180" i="1"/>
  <c r="F179" i="1" s="1"/>
  <c r="F178" i="1" s="1"/>
  <c r="F177" i="1" s="1"/>
  <c r="F176" i="1" s="1"/>
  <c r="F173" i="1"/>
  <c r="F172" i="1" s="1"/>
  <c r="F171" i="1" s="1"/>
  <c r="F170" i="1" s="1"/>
  <c r="F165" i="1"/>
  <c r="F164" i="1" s="1"/>
  <c r="F160" i="1"/>
  <c r="F159" i="1" s="1"/>
  <c r="F158" i="1" s="1"/>
  <c r="F157" i="1" s="1"/>
  <c r="F155" i="1"/>
  <c r="F154" i="1" s="1"/>
  <c r="F153" i="1" s="1"/>
  <c r="F152" i="1" s="1"/>
  <c r="F149" i="1"/>
  <c r="F148" i="1" s="1"/>
  <c r="F144" i="1"/>
  <c r="F143" i="1" s="1"/>
  <c r="F142" i="1" s="1"/>
  <c r="F137" i="1"/>
  <c r="F136" i="1" s="1"/>
  <c r="F130" i="1"/>
  <c r="F128" i="1"/>
  <c r="F125" i="1"/>
  <c r="F123" i="1"/>
  <c r="F120" i="1"/>
  <c r="F118" i="1"/>
  <c r="F115" i="1"/>
  <c r="F113" i="1"/>
  <c r="F110" i="1"/>
  <c r="F108" i="1"/>
  <c r="F106" i="1"/>
  <c r="F103" i="1"/>
  <c r="F101" i="1"/>
  <c r="F99" i="1"/>
  <c r="F96" i="1"/>
  <c r="F95" i="1" s="1"/>
  <c r="F93" i="1"/>
  <c r="F92" i="1" s="1"/>
  <c r="F90" i="1"/>
  <c r="F88" i="1"/>
  <c r="F83" i="1"/>
  <c r="F82" i="1" s="1"/>
  <c r="F81" i="1" s="1"/>
  <c r="F80" i="1" s="1"/>
  <c r="F78" i="1"/>
  <c r="F77" i="1" s="1"/>
  <c r="F76" i="1" s="1"/>
  <c r="F73" i="1"/>
  <c r="F72" i="1" s="1"/>
  <c r="F71" i="1" s="1"/>
  <c r="F70" i="1" s="1"/>
  <c r="F68" i="1"/>
  <c r="F67" i="1" s="1"/>
  <c r="F66" i="1" s="1"/>
  <c r="F63" i="1"/>
  <c r="F62" i="1" s="1"/>
  <c r="F61" i="1" s="1"/>
  <c r="F60" i="1" s="1"/>
  <c r="F59" i="1" s="1"/>
  <c r="F51" i="1"/>
  <c r="F49" i="1"/>
  <c r="F47" i="1"/>
  <c r="F41" i="1"/>
  <c r="F40" i="1" s="1"/>
  <c r="F39" i="1" s="1"/>
  <c r="F38" i="1" s="1"/>
  <c r="F37" i="1" s="1"/>
  <c r="F35" i="1"/>
  <c r="F34" i="1" s="1"/>
  <c r="F33" i="1" s="1"/>
  <c r="F32" i="1" s="1"/>
  <c r="F31" i="1" s="1"/>
  <c r="F29" i="1"/>
  <c r="F28" i="1" s="1"/>
  <c r="F26" i="1"/>
  <c r="F25" i="1" s="1"/>
  <c r="F270" i="1" l="1"/>
  <c r="H345" i="1"/>
  <c r="G345" i="1"/>
  <c r="F421" i="1"/>
  <c r="F420" i="1" s="1"/>
  <c r="F419" i="1" s="1"/>
  <c r="G421" i="1"/>
  <c r="G420" i="1" s="1"/>
  <c r="G419" i="1" s="1"/>
  <c r="F184" i="1"/>
  <c r="F237" i="1"/>
  <c r="F281" i="1"/>
  <c r="F280" i="1" s="1"/>
  <c r="G281" i="1"/>
  <c r="G249" i="1"/>
  <c r="G237" i="1"/>
  <c r="G236" i="1" s="1"/>
  <c r="G235" i="1" s="1"/>
  <c r="F249" i="1"/>
  <c r="F248" i="1" s="1"/>
  <c r="F247" i="1" s="1"/>
  <c r="G184" i="1"/>
  <c r="F340" i="1"/>
  <c r="H340" i="1"/>
  <c r="G340" i="1"/>
  <c r="G217" i="1"/>
  <c r="G212" i="1" s="1"/>
  <c r="F217" i="1"/>
  <c r="F212" i="1" s="1"/>
  <c r="F163" i="1"/>
  <c r="H205" i="1"/>
  <c r="G205" i="1"/>
  <c r="F205" i="1"/>
  <c r="H163" i="1"/>
  <c r="G163" i="1"/>
  <c r="H296" i="1"/>
  <c r="H295" i="1" s="1"/>
  <c r="G46" i="1"/>
  <c r="G45" i="1" s="1"/>
  <c r="G44" i="1" s="1"/>
  <c r="G43" i="1" s="1"/>
  <c r="G305" i="1"/>
  <c r="G301" i="1" s="1"/>
  <c r="F122" i="1"/>
  <c r="F296" i="1"/>
  <c r="F295" i="1" s="1"/>
  <c r="G326" i="1"/>
  <c r="G322" i="1" s="1"/>
  <c r="G333" i="1"/>
  <c r="G371" i="1"/>
  <c r="G367" i="1" s="1"/>
  <c r="G359" i="1" s="1"/>
  <c r="G280" i="1"/>
  <c r="F269" i="1"/>
  <c r="G296" i="1"/>
  <c r="G295" i="1" s="1"/>
  <c r="G269" i="1"/>
  <c r="G390" i="1"/>
  <c r="G389" i="1" s="1"/>
  <c r="G388" i="1" s="1"/>
  <c r="G248" i="1"/>
  <c r="G247" i="1" s="1"/>
  <c r="G403" i="1"/>
  <c r="G402" i="1" s="1"/>
  <c r="G401" i="1" s="1"/>
  <c r="G384" i="1"/>
  <c r="G413" i="1"/>
  <c r="G98" i="1"/>
  <c r="G198" i="1"/>
  <c r="F314" i="1"/>
  <c r="F313" i="1" s="1"/>
  <c r="F312" i="1" s="1"/>
  <c r="G112" i="1"/>
  <c r="G127" i="1"/>
  <c r="F333" i="1"/>
  <c r="F383" i="1"/>
  <c r="F382" i="1" s="1"/>
  <c r="G122" i="1"/>
  <c r="G87" i="1"/>
  <c r="G140" i="1"/>
  <c r="G151" i="1"/>
  <c r="F87" i="1"/>
  <c r="G24" i="1"/>
  <c r="G23" i="1" s="1"/>
  <c r="G22" i="1" s="1"/>
  <c r="G135" i="1"/>
  <c r="G134" i="1" s="1"/>
  <c r="G133" i="1" s="1"/>
  <c r="G132" i="1" s="1"/>
  <c r="F413" i="1"/>
  <c r="F412" i="1" s="1"/>
  <c r="F411" i="1" s="1"/>
  <c r="G105" i="1"/>
  <c r="G75" i="1"/>
  <c r="F127" i="1"/>
  <c r="F403" i="1"/>
  <c r="F402" i="1" s="1"/>
  <c r="F401" i="1" s="1"/>
  <c r="G117" i="1"/>
  <c r="F46" i="1"/>
  <c r="F45" i="1" s="1"/>
  <c r="F44" i="1" s="1"/>
  <c r="F43" i="1" s="1"/>
  <c r="F105" i="1"/>
  <c r="F141" i="1"/>
  <c r="F140" i="1" s="1"/>
  <c r="F305" i="1"/>
  <c r="F301" i="1" s="1"/>
  <c r="F326" i="1"/>
  <c r="F322" i="1" s="1"/>
  <c r="F371" i="1"/>
  <c r="F367" i="1" s="1"/>
  <c r="F359" i="1" s="1"/>
  <c r="F98" i="1"/>
  <c r="F117" i="1"/>
  <c r="F135" i="1"/>
  <c r="F134" i="1" s="1"/>
  <c r="F133" i="1" s="1"/>
  <c r="F132" i="1" s="1"/>
  <c r="F24" i="1"/>
  <c r="F23" i="1" s="1"/>
  <c r="F22" i="1" s="1"/>
  <c r="F75" i="1"/>
  <c r="F147" i="1"/>
  <c r="F146" i="1" s="1"/>
  <c r="F198" i="1"/>
  <c r="F236" i="1"/>
  <c r="F235" i="1" s="1"/>
  <c r="F112" i="1"/>
  <c r="F151" i="1"/>
  <c r="F390" i="1"/>
  <c r="F389" i="1" s="1"/>
  <c r="F388" i="1" s="1"/>
  <c r="F86" i="1" l="1"/>
  <c r="F85" i="1" s="1"/>
  <c r="G86" i="1"/>
  <c r="G85" i="1" s="1"/>
  <c r="G183" i="1"/>
  <c r="G182" i="1" s="1"/>
  <c r="F395" i="1"/>
  <c r="F381" i="1" s="1"/>
  <c r="G162" i="1"/>
  <c r="G139" i="1" s="1"/>
  <c r="G358" i="1"/>
  <c r="G294" i="1"/>
  <c r="G293" i="1" s="1"/>
  <c r="F294" i="1"/>
  <c r="F293" i="1" s="1"/>
  <c r="F268" i="1"/>
  <c r="G268" i="1"/>
  <c r="F418" i="1"/>
  <c r="G412" i="1"/>
  <c r="G411" i="1" s="1"/>
  <c r="G395" i="1" s="1"/>
  <c r="G381" i="1" s="1"/>
  <c r="G418" i="1"/>
  <c r="F162" i="1"/>
  <c r="F139" i="1" s="1"/>
  <c r="F183" i="1"/>
  <c r="F182" i="1" s="1"/>
  <c r="F358" i="1"/>
  <c r="H173" i="1"/>
  <c r="H172" i="1" s="1"/>
  <c r="H171" i="1" s="1"/>
  <c r="H170" i="1" s="1"/>
  <c r="G234" i="1" l="1"/>
  <c r="F234" i="1"/>
  <c r="G175" i="1"/>
  <c r="F65" i="1"/>
  <c r="F15" i="1" s="1"/>
  <c r="G65" i="1"/>
  <c r="G15" i="1" s="1"/>
  <c r="G321" i="1"/>
  <c r="G320" i="1" s="1"/>
  <c r="G319" i="1" s="1"/>
  <c r="F321" i="1"/>
  <c r="F320" i="1" s="1"/>
  <c r="F319" i="1" s="1"/>
  <c r="F175" i="1"/>
  <c r="G445" i="1" l="1"/>
  <c r="F445" i="1"/>
  <c r="H436" i="1"/>
  <c r="H435" i="1" s="1"/>
  <c r="H144" i="1"/>
  <c r="H143" i="1" s="1"/>
  <c r="H142" i="1" s="1"/>
  <c r="H141" i="1" s="1"/>
  <c r="H399" i="1" l="1"/>
  <c r="H398" i="1" s="1"/>
  <c r="H397" i="1" s="1"/>
  <c r="H396" i="1" s="1"/>
  <c r="H162" i="1" l="1"/>
  <c r="H83" i="1"/>
  <c r="H82" i="1" s="1"/>
  <c r="H81" i="1" s="1"/>
  <c r="H80" i="1" s="1"/>
  <c r="H286" i="1" l="1"/>
  <c r="H285" i="1" s="1"/>
  <c r="H365" i="1"/>
  <c r="H130" i="1" l="1"/>
  <c r="H291" i="1" l="1"/>
  <c r="H290" i="1" s="1"/>
  <c r="H289" i="1" s="1"/>
  <c r="H288" i="1" s="1"/>
  <c r="H406" i="1" l="1"/>
  <c r="H41" i="1" l="1"/>
  <c r="H192" i="1" l="1"/>
  <c r="H191" i="1" s="1"/>
  <c r="H189" i="1"/>
  <c r="H188" i="1" s="1"/>
  <c r="H112" i="1"/>
  <c r="H409" i="1"/>
  <c r="H408" i="1" s="1"/>
  <c r="H266" i="1" l="1"/>
  <c r="H265" i="1" s="1"/>
  <c r="H422" i="1"/>
  <c r="H128" i="1" l="1"/>
  <c r="H127" i="1" s="1"/>
  <c r="H424" i="1" l="1"/>
  <c r="H421" i="1" s="1"/>
  <c r="H420" i="1" s="1"/>
  <c r="H419" i="1" s="1"/>
  <c r="H275" i="1"/>
  <c r="H274" i="1" s="1"/>
  <c r="H263" i="1"/>
  <c r="H262" i="1" s="1"/>
  <c r="H118" i="1" l="1"/>
  <c r="H117" i="1" s="1"/>
  <c r="H88" i="1"/>
  <c r="H251" i="1" l="1"/>
  <c r="H250" i="1" s="1"/>
  <c r="H196" i="1"/>
  <c r="H195" i="1" s="1"/>
  <c r="H194" i="1" s="1"/>
  <c r="H226" i="1"/>
  <c r="H225" i="1" s="1"/>
  <c r="H224" i="1" s="1"/>
  <c r="H222" i="1"/>
  <c r="H221" i="1" s="1"/>
  <c r="H219" i="1"/>
  <c r="H218" i="1" s="1"/>
  <c r="H200" i="1"/>
  <c r="H199" i="1" s="1"/>
  <c r="H137" i="1"/>
  <c r="H136" i="1" s="1"/>
  <c r="H217" i="1" l="1"/>
  <c r="H135" i="1"/>
  <c r="H134" i="1" s="1"/>
  <c r="H133" i="1" s="1"/>
  <c r="H132" i="1" s="1"/>
  <c r="H186" i="1" l="1"/>
  <c r="H185" i="1" s="1"/>
  <c r="H184" i="1" s="1"/>
  <c r="H68" i="1" l="1"/>
  <c r="H414" i="1" l="1"/>
  <c r="H35" i="1" l="1"/>
  <c r="H416" i="1" l="1"/>
  <c r="H413" i="1" s="1"/>
  <c r="H412" i="1" s="1"/>
  <c r="H411" i="1" l="1"/>
  <c r="H78" i="1" l="1"/>
  <c r="H77" i="1" s="1"/>
  <c r="H76" i="1" s="1"/>
  <c r="H215" i="1"/>
  <c r="H214" i="1" s="1"/>
  <c r="H213" i="1" s="1"/>
  <c r="H212" i="1" s="1"/>
  <c r="H203" i="1"/>
  <c r="H202" i="1" s="1"/>
  <c r="H198" i="1" s="1"/>
  <c r="H67" i="1"/>
  <c r="H66" i="1" s="1"/>
  <c r="H73" i="1" l="1"/>
  <c r="H72" i="1" s="1"/>
  <c r="H71" i="1" s="1"/>
  <c r="H70" i="1" s="1"/>
  <c r="H338" i="1"/>
  <c r="H336" i="1"/>
  <c r="H334" i="1"/>
  <c r="H327" i="1"/>
  <c r="H329" i="1"/>
  <c r="H331" i="1"/>
  <c r="H326" i="1" l="1"/>
  <c r="H333" i="1"/>
  <c r="H105" i="1"/>
  <c r="H315" i="1"/>
  <c r="H314" i="1" s="1"/>
  <c r="H160" i="1"/>
  <c r="H159" i="1" s="1"/>
  <c r="H158" i="1" s="1"/>
  <c r="H157" i="1" s="1"/>
  <c r="H313" i="1" l="1"/>
  <c r="H312" i="1" s="1"/>
  <c r="H443" i="1" l="1"/>
  <c r="H442" i="1"/>
  <c r="H441" i="1" s="1"/>
  <c r="H440" i="1" s="1"/>
  <c r="H439" i="1" s="1"/>
  <c r="H438" i="1" s="1"/>
  <c r="H404" i="1"/>
  <c r="H403" i="1" l="1"/>
  <c r="H402" i="1" s="1"/>
  <c r="H401" i="1" s="1"/>
  <c r="H395" i="1" s="1"/>
  <c r="H393" i="1"/>
  <c r="H392" i="1" s="1"/>
  <c r="H386" i="1"/>
  <c r="H385" i="1"/>
  <c r="H384" i="1" s="1"/>
  <c r="H376" i="1"/>
  <c r="H371" i="1" s="1"/>
  <c r="H369" i="1"/>
  <c r="H368" i="1" s="1"/>
  <c r="H324" i="1"/>
  <c r="H323" i="1" s="1"/>
  <c r="H322" i="1" s="1"/>
  <c r="H310" i="1"/>
  <c r="H308" i="1"/>
  <c r="H306" i="1"/>
  <c r="H303" i="1"/>
  <c r="H302" i="1" s="1"/>
  <c r="H283" i="1"/>
  <c r="H282" i="1" s="1"/>
  <c r="H281" i="1" s="1"/>
  <c r="H272" i="1"/>
  <c r="H271" i="1" s="1"/>
  <c r="H270" i="1" s="1"/>
  <c r="H260" i="1"/>
  <c r="H259" i="1" s="1"/>
  <c r="H257" i="1"/>
  <c r="H256" i="1" s="1"/>
  <c r="H254" i="1"/>
  <c r="H253" i="1" s="1"/>
  <c r="H249" i="1" l="1"/>
  <c r="H248" i="1" s="1"/>
  <c r="H247" i="1" s="1"/>
  <c r="H321" i="1"/>
  <c r="H390" i="1"/>
  <c r="H391" i="1"/>
  <c r="H280" i="1"/>
  <c r="H269" i="1"/>
  <c r="H418" i="1"/>
  <c r="H367" i="1"/>
  <c r="H359" i="1" s="1"/>
  <c r="H305" i="1"/>
  <c r="H301" i="1" s="1"/>
  <c r="H383" i="1"/>
  <c r="H382" i="1" s="1"/>
  <c r="H245" i="1"/>
  <c r="H244" i="1" s="1"/>
  <c r="H242" i="1"/>
  <c r="H241" i="1" s="1"/>
  <c r="H239" i="1"/>
  <c r="H238" i="1" s="1"/>
  <c r="H232" i="1"/>
  <c r="H231" i="1" s="1"/>
  <c r="H230" i="1" s="1"/>
  <c r="H229" i="1" s="1"/>
  <c r="H228" i="1" s="1"/>
  <c r="H237" i="1" l="1"/>
  <c r="H236" i="1" s="1"/>
  <c r="H235" i="1" s="1"/>
  <c r="H389" i="1"/>
  <c r="H388" i="1" s="1"/>
  <c r="H381" i="1" s="1"/>
  <c r="H294" i="1"/>
  <c r="H293" i="1" s="1"/>
  <c r="H268" i="1"/>
  <c r="H358" i="1"/>
  <c r="H320" i="1"/>
  <c r="H234" i="1" l="1"/>
  <c r="H319" i="1"/>
  <c r="H180" i="1"/>
  <c r="H179" i="1" s="1"/>
  <c r="H178" i="1" s="1"/>
  <c r="H177" i="1" s="1"/>
  <c r="H176" i="1" s="1"/>
  <c r="H183" i="1" l="1"/>
  <c r="H182" i="1" s="1"/>
  <c r="H175" i="1" s="1"/>
  <c r="H155" i="1"/>
  <c r="H154" i="1" s="1"/>
  <c r="H153" i="1" s="1"/>
  <c r="H152" i="1" s="1"/>
  <c r="H151" i="1" s="1"/>
  <c r="H149" i="1"/>
  <c r="H148" i="1" s="1"/>
  <c r="H125" i="1"/>
  <c r="H123" i="1"/>
  <c r="H90" i="1"/>
  <c r="H63" i="1"/>
  <c r="H62" i="1" s="1"/>
  <c r="H61" i="1" s="1"/>
  <c r="H60" i="1" s="1"/>
  <c r="H59" i="1" s="1"/>
  <c r="H51" i="1"/>
  <c r="H49" i="1"/>
  <c r="H47" i="1"/>
  <c r="H40" i="1"/>
  <c r="H39" i="1" s="1"/>
  <c r="H38" i="1" s="1"/>
  <c r="H37" i="1" s="1"/>
  <c r="H34" i="1"/>
  <c r="H33" i="1" s="1"/>
  <c r="H32" i="1" s="1"/>
  <c r="H31" i="1" s="1"/>
  <c r="H29" i="1"/>
  <c r="H28" i="1" s="1"/>
  <c r="H26" i="1"/>
  <c r="H25" i="1" s="1"/>
  <c r="H19" i="1"/>
  <c r="H18" i="1" s="1"/>
  <c r="H17" i="1" s="1"/>
  <c r="H16" i="1" s="1"/>
  <c r="H147" i="1" l="1"/>
  <c r="H146" i="1" s="1"/>
  <c r="H140" i="1"/>
  <c r="H87" i="1"/>
  <c r="H75" i="1"/>
  <c r="H24" i="1"/>
  <c r="H23" i="1" s="1"/>
  <c r="H22" i="1" s="1"/>
  <c r="H46" i="1"/>
  <c r="H45" i="1" s="1"/>
  <c r="H44" i="1" s="1"/>
  <c r="H43" i="1" s="1"/>
  <c r="H98" i="1"/>
  <c r="H122" i="1"/>
  <c r="H86" i="1" l="1"/>
  <c r="H85" i="1" s="1"/>
  <c r="H139" i="1"/>
  <c r="H65" i="1" l="1"/>
  <c r="H15" i="1" s="1"/>
  <c r="H445" i="1" s="1"/>
</calcChain>
</file>

<file path=xl/sharedStrings.xml><?xml version="1.0" encoding="utf-8"?>
<sst xmlns="http://schemas.openxmlformats.org/spreadsheetml/2006/main" count="2168" uniqueCount="366">
  <si>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</si>
  <si>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</si>
  <si>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</si>
  <si>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</si>
  <si>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</si>
  <si>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</si>
  <si>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</si>
  <si>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</si>
  <si>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</si>
  <si>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</si>
  <si>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</si>
  <si>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</si>
  <si>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</si>
  <si>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</si>
  <si>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</si>
  <si>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</si>
  <si>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</si>
  <si>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</si>
  <si>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</si>
  <si>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</si>
  <si>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</si>
  <si>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</si>
  <si>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</si>
  <si>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</si>
  <si>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</si>
  <si>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</si>
  <si>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</si>
  <si>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</si>
  <si>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</si>
  <si>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</si>
  <si>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</si>
  <si>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</si>
  <si>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</si>
  <si>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</si>
  <si>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</si>
  <si>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</si>
  <si>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</si>
  <si>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</si>
  <si>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</si>
  <si>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</si>
  <si>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</si>
  <si>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</si>
  <si>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</si>
  <si>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</si>
  <si>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</si>
  <si>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</si>
  <si>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</si>
  <si>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</si>
  <si>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</si>
  <si>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</si>
  <si>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</si>
  <si>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</si>
  <si>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</si>
  <si>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</si>
  <si>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</si>
  <si>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</si>
  <si>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</si>
  <si>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</si>
  <si>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</si>
  <si>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</si>
  <si>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</si>
  <si>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</si>
  <si>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</si>
  <si>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</si>
  <si>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</si>
  <si>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</si>
  <si>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</si>
  <si>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</si>
  <si>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</si>
  <si>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</si>
  <si>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</si>
  <si>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</si>
  <si>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</si>
  <si>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</si>
  <si>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</si>
  <si>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</si>
  <si>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</si>
  <si>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</si>
  <si>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</si>
  <si>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</si>
  <si>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</si>
  <si>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</si>
  <si>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</si>
  <si>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</si>
  <si>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</si>
  <si>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</si>
  <si>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</si>
  <si>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</si>
  <si>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</si>
  <si>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</si>
  <si>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</si>
  <si>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</si>
  <si>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</si>
  <si>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</si>
  <si>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</si>
  <si>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</si>
  <si>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</si>
  <si>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</si>
  <si>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</si>
  <si>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</si>
  <si>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</si>
  <si>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</si>
  <si>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</si>
  <si>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</si>
  <si>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</si>
  <si>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</si>
  <si>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</si>
  <si>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</si>
  <si>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</si>
  <si>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</si>
  <si>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</si>
  <si>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</si>
  <si>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</si>
  <si>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</si>
  <si>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</si>
  <si>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</si>
  <si>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</si>
  <si>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</si>
  <si>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</si>
  <si>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</si>
  <si>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</si>
  <si>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</si>
  <si>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</si>
  <si>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</si>
  <si>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</si>
  <si>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</si>
  <si>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</si>
  <si>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</si>
  <si>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</si>
  <si>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</si>
  <si>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</si>
  <si>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</si>
  <si>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</si>
  <si>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</si>
  <si>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</si>
  <si>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</si>
  <si>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</si>
  <si>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</si>
  <si>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</si>
  <si>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</si>
  <si>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</si>
  <si>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</si>
  <si>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</si>
  <si>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</si>
  <si>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</si>
  <si>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</si>
  <si>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</si>
  <si>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</si>
  <si>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</si>
  <si>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</si>
  <si>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</si>
  <si>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</si>
  <si>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</si>
  <si>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</si>
  <si>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</si>
  <si>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</si>
  <si>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</si>
  <si>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</si>
  <si>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</si>
  <si>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</si>
  <si>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</si>
  <si>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</si>
  <si>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</si>
  <si>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</si>
  <si>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</si>
  <si>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</si>
  <si>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</si>
  <si>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</si>
  <si>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</si>
  <si>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</si>
  <si>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</si>
  <si>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</si>
  <si>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</si>
  <si>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</si>
  <si>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</si>
  <si>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</si>
  <si>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</si>
  <si>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детей - сирот и детей, оставшихся без попечения родителей, лиц из числа детей - сирот и детей, оставшихся без попечения родителей жилыми помещениями за счет средств краевого бюджета</t>
  </si>
  <si>
    <t>Социальное обеспечение населения</t>
  </si>
  <si>
    <t>Капитальные вложения в объекты государственной (муниципальной) собственности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</si>
  <si>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</si>
  <si>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</si>
  <si>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</si>
  <si>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</si>
  <si>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9999970011</t>
  </si>
  <si>
    <t>Обеспечение деятельности МКУ "Хозуправление ПГП"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</si>
  <si>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</si>
  <si>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</si>
  <si>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</si>
  <si>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</si>
  <si>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</si>
  <si>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</si>
  <si>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</si>
  <si>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</si>
  <si>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</si>
  <si>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</si>
  <si>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</si>
  <si>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</si>
  <si>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СРЕДСТВА МАССОВОЙ ИНФОРМАЦИИ</t>
  </si>
  <si>
    <t>2900000000</t>
  </si>
  <si>
    <t>Уличное освещение</t>
  </si>
  <si>
    <t>2900120250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</si>
  <si>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</si>
  <si>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</si>
  <si>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</si>
  <si>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</si>
  <si>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</si>
  <si>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</si>
  <si>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</si>
  <si>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</si>
  <si>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</si>
  <si>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</si>
  <si>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</si>
  <si>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</si>
  <si>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</si>
  <si>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</si>
  <si>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</si>
  <si>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</si>
  <si>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</si>
  <si>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</si>
  <si>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</si>
  <si>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</si>
  <si>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</si>
  <si>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</si>
  <si>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</si>
  <si>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</si>
  <si>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</si>
  <si>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Муниципальная программа " Благоустройство территории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</si>
  <si>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</si>
  <si>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</si>
  <si>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</si>
  <si>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</si>
  <si>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</si>
  <si>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</si>
  <si>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2740000000</t>
  </si>
  <si>
    <t>27401М0820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</si>
  <si>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</si>
  <si>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</si>
  <si>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</si>
  <si>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</si>
  <si>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</si>
  <si>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2190092620</t>
  </si>
  <si>
    <t>Обеспечение граждан твердым топливом (дровами) за счет средств краевого бюджета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</si>
  <si>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</si>
  <si>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</si>
  <si>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</si>
  <si>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</si>
  <si>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</si>
  <si>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</si>
  <si>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Строительство и реконструкция (модернизация) объектов питьевого водоснабжения (НП)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</si>
  <si>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</si>
  <si>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</si>
  <si>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</si>
  <si>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</si>
  <si>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</si>
  <si>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</si>
  <si>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</si>
  <si>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</si>
  <si>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</si>
  <si>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</si>
  <si>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</si>
  <si>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</si>
  <si>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</si>
  <si>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</si>
  <si>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</si>
  <si>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</si>
  <si>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</si>
  <si>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</si>
  <si>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</si>
  <si>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Проведение мероприятий по выявлению и развитию одаренных детей</t>
  </si>
  <si>
    <t>Организация проведения культурных мероприятий</t>
  </si>
  <si>
    <t xml:space="preserve"> Организация проведения культурных мероприятий</t>
  </si>
  <si>
    <t>2510220060</t>
  </si>
  <si>
    <t>2530220060</t>
  </si>
  <si>
    <t>Организация, проведение и участие в спортивных мероприятиях</t>
  </si>
  <si>
    <t>0900120080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</si>
  <si>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</si>
  <si>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</si>
  <si>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</si>
  <si>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</si>
  <si>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</si>
  <si>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2520270140</t>
  </si>
  <si>
    <t>Федеральный проект "Современная школа"</t>
  </si>
  <si>
    <t>262E100000</t>
  </si>
  <si>
    <t>262E193140</t>
  </si>
  <si>
    <t>Федеральный проект "Чистая вода"</t>
  </si>
  <si>
    <t>211F500000</t>
  </si>
  <si>
    <t>Расходы, направленные на обеспечение населения сельских территорий услугами ЖКХ</t>
  </si>
  <si>
    <t xml:space="preserve">Федеральный проект "Формирование комфортной городской среды"
</t>
  </si>
  <si>
    <t>310F200000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</si>
  <si>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</si>
  <si>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</si>
  <si>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</si>
  <si>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</si>
  <si>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2110192320</t>
  </si>
  <si>
    <t>21101S2320</t>
  </si>
  <si>
    <t>Развитие сети учреждени культурно-досугового типа (НП)</t>
  </si>
  <si>
    <t>251A155130</t>
  </si>
  <si>
    <t>211F552432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</si>
  <si>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</si>
  <si>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</si>
  <si>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</si>
  <si>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</si>
  <si>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</si>
  <si>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</si>
  <si>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26202R3040</t>
  </si>
  <si>
    <t>Обеспечение персонифицированного финансирования</t>
  </si>
  <si>
    <t>2630170090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</si>
  <si>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</si>
  <si>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</si>
  <si>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</si>
  <si>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</si>
  <si>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</si>
  <si>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</si>
  <si>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27201L5990</t>
  </si>
  <si>
    <t>Подготовка проектов межевания замельных участков и на проведение кадастровых работ</t>
  </si>
  <si>
    <t>,</t>
  </si>
  <si>
    <t>090P5S2230</t>
  </si>
  <si>
    <t>Приобретение и поставка спортивного инвентаря, спортивного и иного имущества для развития массового спорта (НП) за ссчет средств местного бюджета</t>
  </si>
  <si>
    <t>Муниципальная программа " Развитие малого и среднего предпринимательства в Пограничном муниципальном округе"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</si>
  <si>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</si>
  <si>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</si>
  <si>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0100140020</t>
  </si>
  <si>
    <t xml:space="preserve"> </t>
  </si>
  <si>
    <t>2023 год</t>
  </si>
  <si>
    <t>2025 год</t>
  </si>
  <si>
    <t>2024 год</t>
  </si>
  <si>
    <t>Развитие транспортной инфроструктуры на сельских территориях</t>
  </si>
  <si>
    <t>19001L3720</t>
  </si>
  <si>
    <t>Проведение мероприятий по энергосбережению и повышению энергетической эффективности систем коммунальной инфроструктуры а счет средств краевого бюджета</t>
  </si>
  <si>
    <t>3000192270</t>
  </si>
  <si>
    <t>2000</t>
  </si>
  <si>
    <t>300192270</t>
  </si>
  <si>
    <t>Проведение мероприятий по энергосбережению и повышению энергетической эффективности систем коммунальной инфроструктуры а счет средств местного бюджета</t>
  </si>
  <si>
    <t>30001S2270</t>
  </si>
  <si>
    <t>0900192190</t>
  </si>
  <si>
    <t xml:space="preserve"> Мероприятия по организации физкультурно спортивной работы по месту жительства за счет средств краевого бюджета</t>
  </si>
  <si>
    <t xml:space="preserve"> мероприятия по организации физкультурно спортивной работы по месту жительства за счет средств  местного бюджета</t>
  </si>
  <si>
    <t>Приобритение 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</si>
  <si>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0900192230</t>
  </si>
  <si>
    <t xml:space="preserve"> Субвенции на обеспечение оздаровления и отдыха детей( за исключением организации отдыха детей в каникулярное время)</t>
  </si>
  <si>
    <t>Реализация мероприятий по модернизации муниципальных детских школ исскуств по видам скусств (НП)</t>
  </si>
  <si>
    <t>252А155192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</si>
  <si>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</si>
  <si>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2530292540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</si>
  <si>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</si>
  <si>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</si>
  <si>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25104L2990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</si>
  <si>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</si>
  <si>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</si>
  <si>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</si>
  <si>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990000000</t>
  </si>
  <si>
    <t>000000000</t>
  </si>
  <si>
    <t>999000000</t>
  </si>
  <si>
    <t>999900050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</si>
  <si>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</si>
  <si>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</si>
  <si>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</si>
  <si>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</si>
  <si>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</si>
  <si>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</si>
  <si>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 xml:space="preserve">                                                                                      Пограничного муниципального округа</t>
  </si>
  <si>
    <t>Софинансирование расходных обязательств субъектов Российской Федерации, связанных с реализацией федеральной целевой программы" Увековечение памяти погибших при защите Отечества на 2019-2024 годы"</t>
  </si>
  <si>
    <t xml:space="preserve">         Приложение 2</t>
  </si>
  <si>
    <t xml:space="preserve">                                      от 28.11.2022 г. № 163-МПА</t>
  </si>
  <si>
    <t>Распределение бюджетных ассигнований  из бюджета Пограничного муниципального округа на 2023 год  и плановый период 2024 и 2025 годов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</si>
</sst>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2">
      <alignment horizontal="center" vertical="top" shrinkToFit="1"/>
    </xf>
  </cellStyleXfs>
  <cellXfs count="61">
    <xf numFmtId="0" fontId="0" fillId="0" borderId="0" xfId="0"/>
    <xf numFmtId="0" fontId="19" fillId="0" borderId="0" xfId="0" applyFont="1" applyFill="1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1" xfId="18" applyFont="1" applyFill="1" applyBorder="1" applyAlignment="1">
      <alignment horizontal="center" vertical="center" wrapText="1"/>
    </xf>
    <xf numFmtId="4" fontId="19" fillId="0" borderId="0" xfId="18" applyNumberFormat="1" applyFont="1" applyFill="1" applyAlignment="1"/>
    <xf numFmtId="4" fontId="19" fillId="0" borderId="0" xfId="0" applyNumberFormat="1" applyFont="1" applyFill="1"/>
    <xf numFmtId="0" fontId="24" fillId="0" borderId="10" xfId="0" applyFont="1" applyFill="1" applyBorder="1" applyAlignment="1">
      <alignment horizontal="left" vertical="center" wrapText="1"/>
    </xf>
    <xf numFmtId="49" fontId="24" fillId="0" borderId="10" xfId="18" applyNumberFormat="1" applyFont="1" applyFill="1" applyBorder="1" applyAlignment="1">
      <alignment horizontal="center" vertical="center" wrapText="1" shrinkToFit="1"/>
    </xf>
    <xf numFmtId="0" fontId="24" fillId="0" borderId="10" xfId="0" applyFont="1" applyFill="1" applyBorder="1" applyAlignment="1">
      <alignment horizontal="left" vertical="center" wrapText="1" shrinkToFit="1"/>
    </xf>
    <xf numFmtId="4" fontId="24" fillId="0" borderId="10" xfId="24" applyNumberFormat="1" applyFont="1" applyFill="1" applyBorder="1" applyAlignment="1" applyProtection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0" fontId="19" fillId="0" borderId="0" xfId="18" applyFont="1" applyFill="1"/>
    <xf numFmtId="4" fontId="19" fillId="0" borderId="0" xfId="18" applyNumberFormat="1" applyFont="1" applyFill="1"/>
    <xf numFmtId="49" fontId="24" fillId="0" borderId="10" xfId="0" applyNumberFormat="1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top" wrapText="1"/>
    </xf>
    <xf numFmtId="49" fontId="19" fillId="0" borderId="10" xfId="0" applyNumberFormat="1" applyFont="1" applyFill="1" applyBorder="1" applyAlignment="1">
      <alignment horizontal="center" vertical="center" shrinkToFit="1"/>
    </xf>
    <xf numFmtId="49" fontId="24" fillId="0" borderId="10" xfId="0" applyNumberFormat="1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vertical="center" wrapText="1" shrinkToFit="1"/>
    </xf>
    <xf numFmtId="0" fontId="19" fillId="0" borderId="0" xfId="18" applyFont="1" applyFill="1" applyBorder="1" applyAlignment="1"/>
    <xf numFmtId="4" fontId="24" fillId="0" borderId="10" xfId="0" applyNumberFormat="1" applyFont="1" applyFill="1" applyBorder="1" applyAlignment="1">
      <alignment horizontal="center" vertical="center" wrapText="1" shrinkToFit="1"/>
    </xf>
    <xf numFmtId="49" fontId="24" fillId="0" borderId="10" xfId="0" applyNumberFormat="1" applyFont="1" applyFill="1" applyBorder="1" applyAlignment="1">
      <alignment horizontal="center" vertical="center" wrapText="1" shrinkToFit="1"/>
    </xf>
    <xf numFmtId="0" fontId="23" fillId="0" borderId="0" xfId="18" applyFont="1" applyFill="1"/>
    <xf numFmtId="0" fontId="24" fillId="0" borderId="10" xfId="0" applyNumberFormat="1" applyFont="1" applyFill="1" applyBorder="1" applyAlignment="1">
      <alignment horizontal="left" vertical="center" wrapText="1"/>
    </xf>
    <xf numFmtId="4" fontId="19" fillId="0" borderId="10" xfId="18" applyNumberFormat="1" applyFont="1" applyFill="1" applyBorder="1" applyAlignment="1">
      <alignment horizontal="center" vertical="center"/>
    </xf>
    <xf numFmtId="165" fontId="21" fillId="0" borderId="10" xfId="24" applyNumberFormat="1" applyFont="1" applyFill="1" applyBorder="1" applyAlignment="1" applyProtection="1">
      <alignment horizontal="center" vertical="center" wrapText="1"/>
    </xf>
    <xf numFmtId="4" fontId="24" fillId="16" borderId="10" xfId="24" applyNumberFormat="1" applyFont="1" applyFill="1" applyBorder="1" applyAlignment="1" applyProtection="1">
      <alignment horizontal="center" vertical="center" wrapText="1"/>
    </xf>
    <xf numFmtId="4" fontId="24" fillId="16" borderId="10" xfId="0" applyNumberFormat="1" applyFont="1" applyFill="1" applyBorder="1" applyAlignment="1">
      <alignment horizontal="center" vertical="center" shrinkToFit="1"/>
    </xf>
    <xf numFmtId="4" fontId="19" fillId="16" borderId="10" xfId="0" applyNumberFormat="1" applyFont="1" applyFill="1" applyBorder="1" applyAlignment="1">
      <alignment horizontal="center" vertical="center" shrinkToFit="1"/>
    </xf>
    <xf numFmtId="4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vertical="top" wrapText="1"/>
    </xf>
    <xf numFmtId="0" fontId="24" fillId="15" borderId="10" xfId="0" applyFont="1" applyFill="1" applyBorder="1" applyAlignment="1">
      <alignment vertical="top" wrapText="1"/>
    </xf>
    <xf numFmtId="0" fontId="19" fillId="15" borderId="10" xfId="0" applyFont="1" applyFill="1" applyBorder="1" applyAlignment="1">
      <alignment vertical="center" wrapText="1" shrinkToFit="1"/>
    </xf>
    <xf numFmtId="4" fontId="19" fillId="16" borderId="10" xfId="18" applyNumberFormat="1" applyFont="1" applyFill="1" applyBorder="1" applyAlignment="1">
      <alignment horizontal="center" vertical="center"/>
    </xf>
    <xf numFmtId="0" fontId="19" fillId="0" borderId="0" xfId="18" applyFont="1" applyFill="1" applyBorder="1" applyAlignment="1"/>
    <xf numFmtId="0" fontId="19" fillId="0" borderId="0" xfId="18" applyFont="1" applyFill="1" applyBorder="1" applyAlignment="1">
      <alignment horizontal="right"/>
    </xf>
    <xf numFmtId="4" fontId="24" fillId="15" borderId="10" xfId="0" applyNumberFormat="1" applyFont="1" applyFill="1" applyBorder="1" applyAlignment="1">
      <alignment horizontal="center" vertical="center" shrinkToFit="1"/>
    </xf>
    <xf numFmtId="0" fontId="25" fillId="0" borderId="0" xfId="18" applyFont="1" applyFill="1" applyBorder="1" applyAlignment="1"/>
    <xf numFmtId="4" fontId="19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4" fontId="22" fillId="0" borderId="13" xfId="18" applyNumberFormat="1" applyFont="1" applyFill="1" applyBorder="1" applyAlignment="1"/>
    <xf numFmtId="0" fontId="0" fillId="0" borderId="0" xfId="0" applyFill="1" applyAlignment="1"/>
    <xf numFmtId="0" fontId="19" fillId="0" borderId="0" xfId="0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49" fontId="19" fillId="0" borderId="14" xfId="24" applyNumberFormat="1" applyFont="1" applyFill="1" applyBorder="1" applyAlignment="1" applyProtection="1">
      <alignment horizontal="center" vertical="center"/>
    </xf>
    <xf numFmtId="49" fontId="19" fillId="0" borderId="15" xfId="24" applyNumberFormat="1" applyFont="1" applyFill="1" applyBorder="1" applyAlignment="1" applyProtection="1">
      <alignment horizontal="center" vertical="center"/>
    </xf>
    <xf numFmtId="49" fontId="19" fillId="0" borderId="16" xfId="24" applyNumberFormat="1" applyFont="1" applyFill="1" applyBorder="1" applyAlignment="1" applyProtection="1">
      <alignment horizontal="center" vertical="center"/>
    </xf>
    <xf numFmtId="0" fontId="19" fillId="0" borderId="11" xfId="18" applyFont="1" applyFill="1" applyBorder="1" applyAlignment="1">
      <alignment horizontal="center" vertical="center" wrapText="1"/>
    </xf>
    <xf numFmtId="0" fontId="19" fillId="0" borderId="17" xfId="18" applyFont="1" applyFill="1" applyBorder="1" applyAlignment="1">
      <alignment horizontal="center" vertical="center" wrapText="1"/>
    </xf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445"/>
  <sheetViews>
    <sheetView showGridLines="0" tabSelected="1" zoomScaleNormal="100" workbookViewId="0">
      <selection activeCell="A17" sqref="A17"/>
    </sheetView>
  </sheetViews>
  <sheetFormatPr defaultRowHeight="12.75" outlineLevelRow="5" x14ac:dyDescent="0.2"/>
  <cols>
    <col min="1" max="1" width="42.140625" style="1" customWidth="1"/>
    <col min="2" max="2" width="10.140625" style="1" customWidth="1"/>
    <col min="3" max="3" width="10.28515625" style="1" customWidth="1"/>
    <col min="4" max="4" width="13.28515625" style="1" bestFit="1" customWidth="1"/>
    <col min="5" max="5" width="7.7109375" style="1" customWidth="1"/>
    <col min="6" max="6" width="16.5703125" style="1" customWidth="1"/>
    <col min="7" max="7" width="15.5703125" style="1" customWidth="1"/>
    <col min="8" max="8" width="16.5703125" style="1" customWidth="1"/>
    <col min="9" max="9" width="14.140625" style="1" customWidth="1"/>
    <col min="10" max="10" width="12.28515625" style="1" bestFit="1" customWidth="1"/>
    <col min="11" max="12" width="10.5703125" style="1" bestFit="1" customWidth="1"/>
    <col min="13" max="16384" width="9.140625" style="1"/>
  </cols>
  <sheetData>
    <row r="4" spans="1:10" x14ac:dyDescent="0.2">
      <c r="A4" s="45"/>
      <c r="B4" s="27"/>
      <c r="F4" s="42"/>
      <c r="H4" s="27" t="s">
        <v>363</v>
      </c>
      <c r="I4" s="27"/>
      <c r="J4" s="1" t="s">
        <v>323</v>
      </c>
    </row>
    <row r="5" spans="1:10" x14ac:dyDescent="0.2">
      <c r="D5" s="53" t="s">
        <v>304</v>
      </c>
      <c r="E5" s="53"/>
      <c r="F5" s="53"/>
      <c r="G5" s="53"/>
      <c r="H5" s="53"/>
    </row>
    <row r="6" spans="1:10" x14ac:dyDescent="0.2">
      <c r="A6" s="27"/>
      <c r="D6" s="27" t="s">
        <v>361</v>
      </c>
      <c r="F6" s="43"/>
      <c r="H6" s="27"/>
    </row>
    <row r="7" spans="1:10" x14ac:dyDescent="0.2">
      <c r="A7" s="27"/>
      <c r="D7" s="27"/>
      <c r="E7" s="54" t="s">
        <v>364</v>
      </c>
      <c r="F7" s="54"/>
      <c r="G7" s="54"/>
      <c r="H7" s="55"/>
      <c r="I7" s="55"/>
    </row>
    <row r="8" spans="1:10" x14ac:dyDescent="0.2">
      <c r="A8" s="42"/>
      <c r="D8" s="42"/>
      <c r="E8" s="48"/>
      <c r="F8" s="48"/>
      <c r="G8" s="48"/>
      <c r="H8" s="49"/>
      <c r="I8" s="49"/>
    </row>
    <row r="9" spans="1:10" x14ac:dyDescent="0.2">
      <c r="A9" s="42"/>
      <c r="D9" s="42"/>
      <c r="E9" s="48"/>
      <c r="F9" s="48"/>
      <c r="G9" s="48"/>
      <c r="H9" s="49"/>
      <c r="I9" s="49"/>
    </row>
    <row r="10" spans="1:10" ht="35.25" customHeight="1" x14ac:dyDescent="0.2">
      <c r="A10" s="52" t="s">
        <v>365</v>
      </c>
      <c r="B10" s="52"/>
      <c r="C10" s="52"/>
      <c r="D10" s="52"/>
      <c r="E10" s="52"/>
      <c r="F10" s="52"/>
      <c r="G10" s="52"/>
      <c r="H10" s="52"/>
    </row>
    <row r="11" spans="1:10" x14ac:dyDescent="0.2">
      <c r="F11" s="6"/>
      <c r="H11" s="6" t="s">
        <v>169</v>
      </c>
    </row>
    <row r="12" spans="1:10" x14ac:dyDescent="0.2">
      <c r="A12" s="59" t="s">
        <v>56</v>
      </c>
      <c r="B12" s="59" t="s">
        <v>57</v>
      </c>
      <c r="C12" s="59" t="s">
        <v>58</v>
      </c>
      <c r="D12" s="59" t="s">
        <v>0</v>
      </c>
      <c r="E12" s="59" t="s">
        <v>59</v>
      </c>
      <c r="F12" s="56" t="s">
        <v>360</v>
      </c>
      <c r="G12" s="57"/>
      <c r="H12" s="58"/>
    </row>
    <row r="13" spans="1:10" s="2" customFormat="1" x14ac:dyDescent="0.2">
      <c r="A13" s="60"/>
      <c r="B13" s="60"/>
      <c r="C13" s="60"/>
      <c r="D13" s="60"/>
      <c r="E13" s="60"/>
      <c r="F13" s="7" t="s">
        <v>324</v>
      </c>
      <c r="G13" s="8" t="s">
        <v>326</v>
      </c>
      <c r="H13" s="7" t="s">
        <v>325</v>
      </c>
    </row>
    <row r="14" spans="1:10" s="2" customFormat="1" x14ac:dyDescent="0.2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/>
      <c r="H14" s="4">
        <v>6</v>
      </c>
    </row>
    <row r="15" spans="1:10" s="3" customFormat="1" ht="19.5" customHeight="1" x14ac:dyDescent="0.2">
      <c r="A15" s="11" t="s">
        <v>1</v>
      </c>
      <c r="B15" s="12" t="s">
        <v>60</v>
      </c>
      <c r="C15" s="12" t="s">
        <v>61</v>
      </c>
      <c r="D15" s="12" t="s">
        <v>62</v>
      </c>
      <c r="E15" s="12" t="s">
        <v>2</v>
      </c>
      <c r="F15" s="32">
        <f>F16+F22+F31+F43+F59+F65+F37+F53</f>
        <v>148626575.11000001</v>
      </c>
      <c r="G15" s="32">
        <f t="shared" ref="G15:H15" si="0">G16+G22+G31+G43+G59+G65+G37+G53</f>
        <v>150148410</v>
      </c>
      <c r="H15" s="32">
        <f t="shared" si="0"/>
        <v>153311744</v>
      </c>
    </row>
    <row r="16" spans="1:10" s="3" customFormat="1" ht="31.5" customHeight="1" x14ac:dyDescent="0.2">
      <c r="A16" s="13" t="s">
        <v>3</v>
      </c>
      <c r="B16" s="17" t="s">
        <v>60</v>
      </c>
      <c r="C16" s="17" t="s">
        <v>63</v>
      </c>
      <c r="D16" s="12" t="s">
        <v>62</v>
      </c>
      <c r="E16" s="12" t="s">
        <v>2</v>
      </c>
      <c r="F16" s="46">
        <f t="shared" ref="F16:H19" si="1">F17</f>
        <v>2660450</v>
      </c>
      <c r="G16" s="46">
        <f t="shared" si="1"/>
        <v>2660450</v>
      </c>
      <c r="H16" s="46">
        <f t="shared" si="1"/>
        <v>2660450</v>
      </c>
    </row>
    <row r="17" spans="1:8" s="3" customFormat="1" ht="45" customHeight="1" x14ac:dyDescent="0.2">
      <c r="A17" s="13" t="s">
        <v>4</v>
      </c>
      <c r="B17" s="12" t="s">
        <v>60</v>
      </c>
      <c r="C17" s="12" t="s">
        <v>63</v>
      </c>
      <c r="D17" s="12" t="s">
        <v>64</v>
      </c>
      <c r="E17" s="12" t="s">
        <v>2</v>
      </c>
      <c r="F17" s="28">
        <f t="shared" si="1"/>
        <v>2660450</v>
      </c>
      <c r="G17" s="28">
        <f t="shared" si="1"/>
        <v>2660450</v>
      </c>
      <c r="H17" s="28">
        <f t="shared" si="1"/>
        <v>2660450</v>
      </c>
    </row>
    <row r="18" spans="1:8" s="3" customFormat="1" ht="32.25" customHeight="1" x14ac:dyDescent="0.2">
      <c r="A18" s="13" t="s">
        <v>65</v>
      </c>
      <c r="B18" s="12" t="s">
        <v>60</v>
      </c>
      <c r="C18" s="12" t="s">
        <v>63</v>
      </c>
      <c r="D18" s="12" t="s">
        <v>66</v>
      </c>
      <c r="E18" s="12" t="s">
        <v>2</v>
      </c>
      <c r="F18" s="28">
        <f t="shared" si="1"/>
        <v>2660450</v>
      </c>
      <c r="G18" s="28">
        <f t="shared" si="1"/>
        <v>2660450</v>
      </c>
      <c r="H18" s="28">
        <f t="shared" si="1"/>
        <v>2660450</v>
      </c>
    </row>
    <row r="19" spans="1:8" s="3" customFormat="1" ht="26.25" customHeight="1" x14ac:dyDescent="0.2">
      <c r="A19" s="11" t="s">
        <v>252</v>
      </c>
      <c r="B19" s="12" t="s">
        <v>60</v>
      </c>
      <c r="C19" s="12" t="s">
        <v>63</v>
      </c>
      <c r="D19" s="12" t="s">
        <v>67</v>
      </c>
      <c r="E19" s="12" t="s">
        <v>2</v>
      </c>
      <c r="F19" s="14">
        <f t="shared" si="1"/>
        <v>2660450</v>
      </c>
      <c r="G19" s="14">
        <f t="shared" si="1"/>
        <v>2660450</v>
      </c>
      <c r="H19" s="14">
        <f t="shared" si="1"/>
        <v>2660450</v>
      </c>
    </row>
    <row r="20" spans="1:8" s="3" customFormat="1" ht="71.25" customHeight="1" x14ac:dyDescent="0.2">
      <c r="A20" s="11" t="s">
        <v>170</v>
      </c>
      <c r="B20" s="12" t="s">
        <v>60</v>
      </c>
      <c r="C20" s="12" t="s">
        <v>63</v>
      </c>
      <c r="D20" s="12" t="s">
        <v>67</v>
      </c>
      <c r="E20" s="12" t="s">
        <v>68</v>
      </c>
      <c r="F20" s="14">
        <f>F21</f>
        <v>2660450</v>
      </c>
      <c r="G20" s="14">
        <f t="shared" ref="G20:H20" si="2">G21</f>
        <v>2660450</v>
      </c>
      <c r="H20" s="14">
        <f t="shared" si="2"/>
        <v>2660450</v>
      </c>
    </row>
    <row r="21" spans="1:8" s="3" customFormat="1" ht="34.5" customHeight="1" x14ac:dyDescent="0.2">
      <c r="A21" s="11" t="s">
        <v>171</v>
      </c>
      <c r="B21" s="12" t="s">
        <v>60</v>
      </c>
      <c r="C21" s="12" t="s">
        <v>63</v>
      </c>
      <c r="D21" s="12" t="s">
        <v>67</v>
      </c>
      <c r="E21" s="12" t="s">
        <v>5</v>
      </c>
      <c r="F21" s="34">
        <v>2660450</v>
      </c>
      <c r="G21" s="34">
        <v>2660450</v>
      </c>
      <c r="H21" s="34">
        <v>2660450</v>
      </c>
    </row>
    <row r="22" spans="1:8" s="3" customFormat="1" ht="54.75" customHeight="1" x14ac:dyDescent="0.2">
      <c r="A22" s="11" t="s">
        <v>69</v>
      </c>
      <c r="B22" s="17" t="s">
        <v>60</v>
      </c>
      <c r="C22" s="17" t="s">
        <v>70</v>
      </c>
      <c r="D22" s="12" t="s">
        <v>62</v>
      </c>
      <c r="E22" s="12" t="s">
        <v>2</v>
      </c>
      <c r="F22" s="16">
        <f t="shared" ref="F22:H23" si="3">F23</f>
        <v>4338330</v>
      </c>
      <c r="G22" s="16">
        <f t="shared" si="3"/>
        <v>4338330</v>
      </c>
      <c r="H22" s="16">
        <f t="shared" si="3"/>
        <v>4338330</v>
      </c>
    </row>
    <row r="23" spans="1:8" s="3" customFormat="1" ht="33" customHeight="1" x14ac:dyDescent="0.2">
      <c r="A23" s="13" t="s">
        <v>4</v>
      </c>
      <c r="B23" s="12" t="s">
        <v>60</v>
      </c>
      <c r="C23" s="12" t="s">
        <v>70</v>
      </c>
      <c r="D23" s="12" t="s">
        <v>64</v>
      </c>
      <c r="E23" s="12" t="s">
        <v>2</v>
      </c>
      <c r="F23" s="28">
        <f t="shared" si="3"/>
        <v>4338330</v>
      </c>
      <c r="G23" s="28">
        <f t="shared" si="3"/>
        <v>4338330</v>
      </c>
      <c r="H23" s="28">
        <f t="shared" si="3"/>
        <v>4338330</v>
      </c>
    </row>
    <row r="24" spans="1:8" s="3" customFormat="1" ht="44.25" customHeight="1" x14ac:dyDescent="0.2">
      <c r="A24" s="13" t="s">
        <v>65</v>
      </c>
      <c r="B24" s="12" t="s">
        <v>60</v>
      </c>
      <c r="C24" s="12" t="s">
        <v>70</v>
      </c>
      <c r="D24" s="12" t="s">
        <v>66</v>
      </c>
      <c r="E24" s="12" t="s">
        <v>2</v>
      </c>
      <c r="F24" s="28">
        <f>F25+F28</f>
        <v>4338330</v>
      </c>
      <c r="G24" s="28">
        <f>G25+G28</f>
        <v>4338330</v>
      </c>
      <c r="H24" s="28">
        <f>H25+H28</f>
        <v>4338330</v>
      </c>
    </row>
    <row r="25" spans="1:8" s="3" customFormat="1" ht="25.5" x14ac:dyDescent="0.2">
      <c r="A25" s="11" t="s">
        <v>253</v>
      </c>
      <c r="B25" s="12" t="s">
        <v>60</v>
      </c>
      <c r="C25" s="12" t="s">
        <v>70</v>
      </c>
      <c r="D25" s="12" t="s">
        <v>71</v>
      </c>
      <c r="E25" s="20" t="s">
        <v>2</v>
      </c>
      <c r="F25" s="15">
        <f t="shared" ref="F25:H26" si="4">F26</f>
        <v>2447630</v>
      </c>
      <c r="G25" s="15">
        <f t="shared" si="4"/>
        <v>2447630</v>
      </c>
      <c r="H25" s="15">
        <f t="shared" si="4"/>
        <v>2447630</v>
      </c>
    </row>
    <row r="26" spans="1:8" s="3" customFormat="1" ht="70.5" customHeight="1" outlineLevel="1" x14ac:dyDescent="0.2">
      <c r="A26" s="11" t="s">
        <v>170</v>
      </c>
      <c r="B26" s="12" t="s">
        <v>60</v>
      </c>
      <c r="C26" s="12" t="s">
        <v>70</v>
      </c>
      <c r="D26" s="12" t="s">
        <v>71</v>
      </c>
      <c r="E26" s="20" t="s">
        <v>68</v>
      </c>
      <c r="F26" s="15">
        <f t="shared" si="4"/>
        <v>2447630</v>
      </c>
      <c r="G26" s="15">
        <f t="shared" si="4"/>
        <v>2447630</v>
      </c>
      <c r="H26" s="15">
        <f t="shared" si="4"/>
        <v>2447630</v>
      </c>
    </row>
    <row r="27" spans="1:8" s="3" customFormat="1" ht="29.25" customHeight="1" outlineLevel="2" x14ac:dyDescent="0.2">
      <c r="A27" s="11" t="s">
        <v>171</v>
      </c>
      <c r="B27" s="12" t="s">
        <v>60</v>
      </c>
      <c r="C27" s="12" t="s">
        <v>70</v>
      </c>
      <c r="D27" s="12" t="s">
        <v>71</v>
      </c>
      <c r="E27" s="20" t="s">
        <v>5</v>
      </c>
      <c r="F27" s="35">
        <v>2447630</v>
      </c>
      <c r="G27" s="35">
        <v>2447630</v>
      </c>
      <c r="H27" s="35">
        <v>2447630</v>
      </c>
    </row>
    <row r="28" spans="1:8" s="3" customFormat="1" ht="45.75" customHeight="1" outlineLevel="2" x14ac:dyDescent="0.2">
      <c r="A28" s="11" t="s">
        <v>254</v>
      </c>
      <c r="B28" s="12" t="s">
        <v>60</v>
      </c>
      <c r="C28" s="12" t="s">
        <v>70</v>
      </c>
      <c r="D28" s="12" t="s">
        <v>72</v>
      </c>
      <c r="E28" s="20" t="s">
        <v>2</v>
      </c>
      <c r="F28" s="15">
        <f t="shared" ref="F28:H29" si="5">F29</f>
        <v>1890700</v>
      </c>
      <c r="G28" s="15">
        <f t="shared" si="5"/>
        <v>1890700</v>
      </c>
      <c r="H28" s="15">
        <f t="shared" si="5"/>
        <v>1890700</v>
      </c>
    </row>
    <row r="29" spans="1:8" s="3" customFormat="1" ht="70.5" customHeight="1" outlineLevel="3" x14ac:dyDescent="0.2">
      <c r="A29" s="11" t="s">
        <v>170</v>
      </c>
      <c r="B29" s="12" t="s">
        <v>60</v>
      </c>
      <c r="C29" s="12" t="s">
        <v>70</v>
      </c>
      <c r="D29" s="12" t="s">
        <v>72</v>
      </c>
      <c r="E29" s="20" t="s">
        <v>68</v>
      </c>
      <c r="F29" s="15">
        <f t="shared" si="5"/>
        <v>1890700</v>
      </c>
      <c r="G29" s="15">
        <f t="shared" si="5"/>
        <v>1890700</v>
      </c>
      <c r="H29" s="15">
        <f t="shared" si="5"/>
        <v>1890700</v>
      </c>
    </row>
    <row r="30" spans="1:8" s="3" customFormat="1" ht="37.5" customHeight="1" outlineLevel="3" x14ac:dyDescent="0.2">
      <c r="A30" s="11" t="s">
        <v>171</v>
      </c>
      <c r="B30" s="12" t="s">
        <v>60</v>
      </c>
      <c r="C30" s="12" t="s">
        <v>70</v>
      </c>
      <c r="D30" s="12" t="s">
        <v>72</v>
      </c>
      <c r="E30" s="20" t="s">
        <v>5</v>
      </c>
      <c r="F30" s="35">
        <v>1890700</v>
      </c>
      <c r="G30" s="35">
        <v>1890700</v>
      </c>
      <c r="H30" s="35">
        <v>1890700</v>
      </c>
    </row>
    <row r="31" spans="1:8" s="3" customFormat="1" ht="57.75" customHeight="1" outlineLevel="3" x14ac:dyDescent="0.2">
      <c r="A31" s="11" t="s">
        <v>7</v>
      </c>
      <c r="B31" s="17" t="s">
        <v>60</v>
      </c>
      <c r="C31" s="17" t="s">
        <v>73</v>
      </c>
      <c r="D31" s="12" t="s">
        <v>62</v>
      </c>
      <c r="E31" s="12" t="s">
        <v>2</v>
      </c>
      <c r="F31" s="16">
        <f t="shared" ref="F31:H35" si="6">F32</f>
        <v>15285280</v>
      </c>
      <c r="G31" s="16">
        <f t="shared" si="6"/>
        <v>15285280</v>
      </c>
      <c r="H31" s="16">
        <f t="shared" si="6"/>
        <v>15285280</v>
      </c>
    </row>
    <row r="32" spans="1:8" s="3" customFormat="1" ht="35.25" customHeight="1" outlineLevel="3" x14ac:dyDescent="0.2">
      <c r="A32" s="13" t="s">
        <v>4</v>
      </c>
      <c r="B32" s="12" t="s">
        <v>60</v>
      </c>
      <c r="C32" s="12" t="s">
        <v>73</v>
      </c>
      <c r="D32" s="12" t="s">
        <v>64</v>
      </c>
      <c r="E32" s="12" t="s">
        <v>2</v>
      </c>
      <c r="F32" s="28">
        <f t="shared" si="6"/>
        <v>15285280</v>
      </c>
      <c r="G32" s="28">
        <f t="shared" si="6"/>
        <v>15285280</v>
      </c>
      <c r="H32" s="28">
        <f t="shared" si="6"/>
        <v>15285280</v>
      </c>
    </row>
    <row r="33" spans="1:8" s="3" customFormat="1" ht="37.5" customHeight="1" outlineLevel="3" x14ac:dyDescent="0.2">
      <c r="A33" s="13" t="s">
        <v>65</v>
      </c>
      <c r="B33" s="12" t="s">
        <v>60</v>
      </c>
      <c r="C33" s="12" t="s">
        <v>73</v>
      </c>
      <c r="D33" s="12" t="s">
        <v>66</v>
      </c>
      <c r="E33" s="12" t="s">
        <v>2</v>
      </c>
      <c r="F33" s="28">
        <f t="shared" si="6"/>
        <v>15285280</v>
      </c>
      <c r="G33" s="28">
        <f t="shared" si="6"/>
        <v>15285280</v>
      </c>
      <c r="H33" s="28">
        <f t="shared" si="6"/>
        <v>15285280</v>
      </c>
    </row>
    <row r="34" spans="1:8" s="3" customFormat="1" ht="51" outlineLevel="3" x14ac:dyDescent="0.2">
      <c r="A34" s="11" t="s">
        <v>254</v>
      </c>
      <c r="B34" s="12" t="s">
        <v>60</v>
      </c>
      <c r="C34" s="12" t="s">
        <v>73</v>
      </c>
      <c r="D34" s="12" t="s">
        <v>72</v>
      </c>
      <c r="E34" s="20" t="s">
        <v>2</v>
      </c>
      <c r="F34" s="15">
        <f t="shared" si="6"/>
        <v>15285280</v>
      </c>
      <c r="G34" s="15">
        <f t="shared" si="6"/>
        <v>15285280</v>
      </c>
      <c r="H34" s="15">
        <f t="shared" si="6"/>
        <v>15285280</v>
      </c>
    </row>
    <row r="35" spans="1:8" s="3" customFormat="1" ht="74.25" customHeight="1" outlineLevel="3" x14ac:dyDescent="0.2">
      <c r="A35" s="11" t="s">
        <v>170</v>
      </c>
      <c r="B35" s="12" t="s">
        <v>60</v>
      </c>
      <c r="C35" s="12" t="s">
        <v>73</v>
      </c>
      <c r="D35" s="12" t="s">
        <v>72</v>
      </c>
      <c r="E35" s="20" t="s">
        <v>68</v>
      </c>
      <c r="F35" s="15">
        <f t="shared" si="6"/>
        <v>15285280</v>
      </c>
      <c r="G35" s="15">
        <f t="shared" si="6"/>
        <v>15285280</v>
      </c>
      <c r="H35" s="15">
        <f t="shared" si="6"/>
        <v>15285280</v>
      </c>
    </row>
    <row r="36" spans="1:8" s="3" customFormat="1" ht="31.5" customHeight="1" outlineLevel="3" x14ac:dyDescent="0.2">
      <c r="A36" s="11" t="s">
        <v>172</v>
      </c>
      <c r="B36" s="12" t="s">
        <v>60</v>
      </c>
      <c r="C36" s="12" t="s">
        <v>73</v>
      </c>
      <c r="D36" s="12" t="s">
        <v>72</v>
      </c>
      <c r="E36" s="20" t="s">
        <v>5</v>
      </c>
      <c r="F36" s="35">
        <v>15285280</v>
      </c>
      <c r="G36" s="35">
        <v>15285280</v>
      </c>
      <c r="H36" s="35">
        <v>15285280</v>
      </c>
    </row>
    <row r="37" spans="1:8" s="3" customFormat="1" outlineLevel="3" x14ac:dyDescent="0.2">
      <c r="A37" s="11" t="s">
        <v>165</v>
      </c>
      <c r="B37" s="17" t="s">
        <v>60</v>
      </c>
      <c r="C37" s="17" t="s">
        <v>74</v>
      </c>
      <c r="D37" s="12" t="s">
        <v>62</v>
      </c>
      <c r="E37" s="12" t="s">
        <v>2</v>
      </c>
      <c r="F37" s="16">
        <f t="shared" ref="F37:H41" si="7">F38</f>
        <v>14508</v>
      </c>
      <c r="G37" s="16">
        <f t="shared" si="7"/>
        <v>12895</v>
      </c>
      <c r="H37" s="16">
        <f t="shared" si="7"/>
        <v>12895</v>
      </c>
    </row>
    <row r="38" spans="1:8" s="3" customFormat="1" ht="33" customHeight="1" x14ac:dyDescent="0.2">
      <c r="A38" s="13" t="s">
        <v>4</v>
      </c>
      <c r="B38" s="12" t="s">
        <v>60</v>
      </c>
      <c r="C38" s="12" t="s">
        <v>74</v>
      </c>
      <c r="D38" s="12" t="s">
        <v>64</v>
      </c>
      <c r="E38" s="12" t="s">
        <v>2</v>
      </c>
      <c r="F38" s="15">
        <f t="shared" si="7"/>
        <v>14508</v>
      </c>
      <c r="G38" s="15">
        <f t="shared" si="7"/>
        <v>12895</v>
      </c>
      <c r="H38" s="15">
        <f t="shared" si="7"/>
        <v>12895</v>
      </c>
    </row>
    <row r="39" spans="1:8" s="3" customFormat="1" ht="30" customHeight="1" x14ac:dyDescent="0.2">
      <c r="A39" s="13" t="s">
        <v>65</v>
      </c>
      <c r="B39" s="12" t="s">
        <v>60</v>
      </c>
      <c r="C39" s="12" t="s">
        <v>74</v>
      </c>
      <c r="D39" s="12" t="s">
        <v>66</v>
      </c>
      <c r="E39" s="12" t="s">
        <v>2</v>
      </c>
      <c r="F39" s="15">
        <f t="shared" si="7"/>
        <v>14508</v>
      </c>
      <c r="G39" s="15">
        <f t="shared" si="7"/>
        <v>12895</v>
      </c>
      <c r="H39" s="15">
        <f t="shared" si="7"/>
        <v>12895</v>
      </c>
    </row>
    <row r="40" spans="1:8" s="3" customFormat="1" ht="63.75" x14ac:dyDescent="0.2">
      <c r="A40" s="11" t="s">
        <v>166</v>
      </c>
      <c r="B40" s="12" t="s">
        <v>60</v>
      </c>
      <c r="C40" s="12" t="s">
        <v>74</v>
      </c>
      <c r="D40" s="12" t="s">
        <v>167</v>
      </c>
      <c r="E40" s="20" t="s">
        <v>2</v>
      </c>
      <c r="F40" s="15">
        <f t="shared" si="7"/>
        <v>14508</v>
      </c>
      <c r="G40" s="15">
        <f t="shared" si="7"/>
        <v>12895</v>
      </c>
      <c r="H40" s="15">
        <f t="shared" si="7"/>
        <v>12895</v>
      </c>
    </row>
    <row r="41" spans="1:8" s="3" customFormat="1" ht="33.75" customHeight="1" x14ac:dyDescent="0.2">
      <c r="A41" s="11" t="s">
        <v>255</v>
      </c>
      <c r="B41" s="12" t="s">
        <v>60</v>
      </c>
      <c r="C41" s="12" t="s">
        <v>74</v>
      </c>
      <c r="D41" s="12" t="s">
        <v>167</v>
      </c>
      <c r="E41" s="20" t="s">
        <v>75</v>
      </c>
      <c r="F41" s="15">
        <f t="shared" si="7"/>
        <v>14508</v>
      </c>
      <c r="G41" s="15">
        <f t="shared" si="7"/>
        <v>12895</v>
      </c>
      <c r="H41" s="15">
        <f t="shared" si="7"/>
        <v>12895</v>
      </c>
    </row>
    <row r="42" spans="1:8" s="3" customFormat="1" ht="41.25" customHeight="1" outlineLevel="5" x14ac:dyDescent="0.2">
      <c r="A42" s="11" t="s">
        <v>76</v>
      </c>
      <c r="B42" s="12" t="s">
        <v>60</v>
      </c>
      <c r="C42" s="12" t="s">
        <v>74</v>
      </c>
      <c r="D42" s="12" t="s">
        <v>167</v>
      </c>
      <c r="E42" s="20" t="s">
        <v>6</v>
      </c>
      <c r="F42" s="36">
        <v>14508</v>
      </c>
      <c r="G42" s="36">
        <v>12895</v>
      </c>
      <c r="H42" s="36">
        <v>12895</v>
      </c>
    </row>
    <row r="43" spans="1:8" s="3" customFormat="1" ht="42" customHeight="1" outlineLevel="5" x14ac:dyDescent="0.2">
      <c r="A43" s="11" t="s">
        <v>8</v>
      </c>
      <c r="B43" s="12" t="s">
        <v>60</v>
      </c>
      <c r="C43" s="12" t="s">
        <v>77</v>
      </c>
      <c r="D43" s="12" t="s">
        <v>62</v>
      </c>
      <c r="E43" s="12" t="s">
        <v>2</v>
      </c>
      <c r="F43" s="16">
        <f t="shared" ref="F43:H45" si="8">F44</f>
        <v>7824263</v>
      </c>
      <c r="G43" s="16">
        <f t="shared" si="8"/>
        <v>7824263</v>
      </c>
      <c r="H43" s="16">
        <f t="shared" si="8"/>
        <v>7824263</v>
      </c>
    </row>
    <row r="44" spans="1:8" s="3" customFormat="1" ht="33" customHeight="1" outlineLevel="5" x14ac:dyDescent="0.2">
      <c r="A44" s="13" t="s">
        <v>4</v>
      </c>
      <c r="B44" s="12" t="s">
        <v>60</v>
      </c>
      <c r="C44" s="12" t="s">
        <v>77</v>
      </c>
      <c r="D44" s="12" t="s">
        <v>64</v>
      </c>
      <c r="E44" s="12" t="s">
        <v>2</v>
      </c>
      <c r="F44" s="16">
        <f t="shared" si="8"/>
        <v>7824263</v>
      </c>
      <c r="G44" s="16">
        <f t="shared" si="8"/>
        <v>7824263</v>
      </c>
      <c r="H44" s="16">
        <f t="shared" si="8"/>
        <v>7824263</v>
      </c>
    </row>
    <row r="45" spans="1:8" s="3" customFormat="1" ht="27" customHeight="1" outlineLevel="1" x14ac:dyDescent="0.2">
      <c r="A45" s="13" t="s">
        <v>65</v>
      </c>
      <c r="B45" s="12" t="s">
        <v>60</v>
      </c>
      <c r="C45" s="12" t="s">
        <v>77</v>
      </c>
      <c r="D45" s="12" t="s">
        <v>66</v>
      </c>
      <c r="E45" s="12" t="s">
        <v>2</v>
      </c>
      <c r="F45" s="16">
        <f t="shared" si="8"/>
        <v>7824263</v>
      </c>
      <c r="G45" s="16">
        <f t="shared" si="8"/>
        <v>7824263</v>
      </c>
      <c r="H45" s="16">
        <f t="shared" si="8"/>
        <v>7824263</v>
      </c>
    </row>
    <row r="46" spans="1:8" s="3" customFormat="1" ht="48" customHeight="1" outlineLevel="1" x14ac:dyDescent="0.2">
      <c r="A46" s="11" t="s">
        <v>254</v>
      </c>
      <c r="B46" s="12" t="s">
        <v>60</v>
      </c>
      <c r="C46" s="12" t="s">
        <v>77</v>
      </c>
      <c r="D46" s="12" t="s">
        <v>72</v>
      </c>
      <c r="E46" s="20" t="s">
        <v>2</v>
      </c>
      <c r="F46" s="16">
        <f>F47+F49+F51</f>
        <v>7824263</v>
      </c>
      <c r="G46" s="16">
        <f>G47+G49+G51</f>
        <v>7824263</v>
      </c>
      <c r="H46" s="16">
        <f>H47+H49+H51</f>
        <v>7824263</v>
      </c>
    </row>
    <row r="47" spans="1:8" s="3" customFormat="1" ht="75.75" customHeight="1" outlineLevel="2" x14ac:dyDescent="0.2">
      <c r="A47" s="11" t="s">
        <v>170</v>
      </c>
      <c r="B47" s="12" t="s">
        <v>60</v>
      </c>
      <c r="C47" s="12" t="s">
        <v>77</v>
      </c>
      <c r="D47" s="12" t="s">
        <v>72</v>
      </c>
      <c r="E47" s="20" t="s">
        <v>68</v>
      </c>
      <c r="F47" s="16">
        <f>F48</f>
        <v>7788763</v>
      </c>
      <c r="G47" s="16">
        <f>G48</f>
        <v>7788763</v>
      </c>
      <c r="H47" s="16">
        <f>H48</f>
        <v>7788763</v>
      </c>
    </row>
    <row r="48" spans="1:8" s="3" customFormat="1" ht="31.5" customHeight="1" outlineLevel="3" x14ac:dyDescent="0.2">
      <c r="A48" s="11" t="s">
        <v>171</v>
      </c>
      <c r="B48" s="12" t="s">
        <v>60</v>
      </c>
      <c r="C48" s="12" t="s">
        <v>77</v>
      </c>
      <c r="D48" s="12" t="s">
        <v>72</v>
      </c>
      <c r="E48" s="20" t="s">
        <v>5</v>
      </c>
      <c r="F48" s="36">
        <v>7788763</v>
      </c>
      <c r="G48" s="36">
        <v>7788763</v>
      </c>
      <c r="H48" s="36">
        <v>7788763</v>
      </c>
    </row>
    <row r="49" spans="1:10" s="3" customFormat="1" ht="32.25" customHeight="1" outlineLevel="3" x14ac:dyDescent="0.2">
      <c r="A49" s="11" t="s">
        <v>255</v>
      </c>
      <c r="B49" s="12" t="s">
        <v>60</v>
      </c>
      <c r="C49" s="12" t="s">
        <v>77</v>
      </c>
      <c r="D49" s="12" t="s">
        <v>72</v>
      </c>
      <c r="E49" s="20" t="s">
        <v>75</v>
      </c>
      <c r="F49" s="15">
        <f>F50</f>
        <v>34000</v>
      </c>
      <c r="G49" s="15">
        <f>G50</f>
        <v>34000</v>
      </c>
      <c r="H49" s="15">
        <f>H50</f>
        <v>34000</v>
      </c>
    </row>
    <row r="50" spans="1:10" s="3" customFormat="1" ht="39" customHeight="1" outlineLevel="3" x14ac:dyDescent="0.2">
      <c r="A50" s="11" t="s">
        <v>76</v>
      </c>
      <c r="B50" s="12" t="s">
        <v>60</v>
      </c>
      <c r="C50" s="12" t="s">
        <v>77</v>
      </c>
      <c r="D50" s="12" t="s">
        <v>72</v>
      </c>
      <c r="E50" s="20" t="s">
        <v>6</v>
      </c>
      <c r="F50" s="36">
        <v>34000</v>
      </c>
      <c r="G50" s="36">
        <v>34000</v>
      </c>
      <c r="H50" s="36">
        <v>34000</v>
      </c>
    </row>
    <row r="51" spans="1:10" s="3" customFormat="1" ht="32.25" customHeight="1" outlineLevel="5" x14ac:dyDescent="0.2">
      <c r="A51" s="11" t="s">
        <v>78</v>
      </c>
      <c r="B51" s="12" t="s">
        <v>60</v>
      </c>
      <c r="C51" s="12" t="s">
        <v>77</v>
      </c>
      <c r="D51" s="12" t="s">
        <v>72</v>
      </c>
      <c r="E51" s="20" t="s">
        <v>79</v>
      </c>
      <c r="F51" s="16">
        <f>F52</f>
        <v>1500</v>
      </c>
      <c r="G51" s="16">
        <f>G52</f>
        <v>1500</v>
      </c>
      <c r="H51" s="16">
        <f>H52</f>
        <v>1500</v>
      </c>
    </row>
    <row r="52" spans="1:10" s="3" customFormat="1" ht="16.5" customHeight="1" outlineLevel="1" x14ac:dyDescent="0.2">
      <c r="A52" s="11" t="s">
        <v>9</v>
      </c>
      <c r="B52" s="12" t="s">
        <v>60</v>
      </c>
      <c r="C52" s="12" t="s">
        <v>77</v>
      </c>
      <c r="D52" s="12" t="s">
        <v>72</v>
      </c>
      <c r="E52" s="20" t="s">
        <v>10</v>
      </c>
      <c r="F52" s="36">
        <v>1500</v>
      </c>
      <c r="G52" s="36">
        <v>1500</v>
      </c>
      <c r="H52" s="36">
        <v>1500</v>
      </c>
    </row>
    <row r="53" spans="1:10" s="3" customFormat="1" ht="16.5" customHeight="1" outlineLevel="1" x14ac:dyDescent="0.2">
      <c r="A53" s="11" t="s">
        <v>348</v>
      </c>
      <c r="B53" s="17" t="s">
        <v>60</v>
      </c>
      <c r="C53" s="17" t="s">
        <v>101</v>
      </c>
      <c r="D53" s="12" t="s">
        <v>352</v>
      </c>
      <c r="E53" s="20" t="s">
        <v>2</v>
      </c>
      <c r="F53" s="37">
        <f>F54</f>
        <v>0</v>
      </c>
      <c r="G53" s="37">
        <f t="shared" ref="G53:H53" si="9">G54</f>
        <v>0</v>
      </c>
      <c r="H53" s="37">
        <f t="shared" si="9"/>
        <v>4386000</v>
      </c>
    </row>
    <row r="54" spans="1:10" s="3" customFormat="1" ht="26.25" customHeight="1" outlineLevel="1" x14ac:dyDescent="0.2">
      <c r="A54" s="11" t="s">
        <v>349</v>
      </c>
      <c r="B54" s="12" t="s">
        <v>60</v>
      </c>
      <c r="C54" s="12" t="s">
        <v>101</v>
      </c>
      <c r="D54" s="12" t="s">
        <v>351</v>
      </c>
      <c r="E54" s="20" t="s">
        <v>61</v>
      </c>
      <c r="F54" s="37">
        <f>F55</f>
        <v>0</v>
      </c>
      <c r="G54" s="37">
        <f t="shared" ref="G54:H54" si="10">G55</f>
        <v>0</v>
      </c>
      <c r="H54" s="37">
        <f t="shared" si="10"/>
        <v>4386000</v>
      </c>
    </row>
    <row r="55" spans="1:10" s="3" customFormat="1" ht="31.5" customHeight="1" outlineLevel="1" x14ac:dyDescent="0.2">
      <c r="A55" s="11" t="s">
        <v>350</v>
      </c>
      <c r="B55" s="12" t="s">
        <v>60</v>
      </c>
      <c r="C55" s="12" t="s">
        <v>101</v>
      </c>
      <c r="D55" s="12" t="s">
        <v>353</v>
      </c>
      <c r="E55" s="20" t="s">
        <v>2</v>
      </c>
      <c r="F55" s="37">
        <f>F56</f>
        <v>0</v>
      </c>
      <c r="G55" s="37">
        <f t="shared" ref="G55:H55" si="11">G56</f>
        <v>0</v>
      </c>
      <c r="H55" s="37">
        <f t="shared" si="11"/>
        <v>4386000</v>
      </c>
    </row>
    <row r="56" spans="1:10" s="3" customFormat="1" ht="12.75" customHeight="1" outlineLevel="1" x14ac:dyDescent="0.2">
      <c r="A56" s="11" t="s">
        <v>355</v>
      </c>
      <c r="B56" s="12" t="s">
        <v>60</v>
      </c>
      <c r="C56" s="12" t="s">
        <v>101</v>
      </c>
      <c r="D56" s="12" t="s">
        <v>354</v>
      </c>
      <c r="E56" s="20" t="s">
        <v>2</v>
      </c>
      <c r="F56" s="37">
        <f>F57</f>
        <v>0</v>
      </c>
      <c r="G56" s="37">
        <f t="shared" ref="G56:H56" si="12">G57</f>
        <v>0</v>
      </c>
      <c r="H56" s="37">
        <f t="shared" si="12"/>
        <v>4386000</v>
      </c>
    </row>
    <row r="57" spans="1:10" s="3" customFormat="1" ht="12.75" customHeight="1" outlineLevel="1" x14ac:dyDescent="0.2">
      <c r="A57" s="11" t="s">
        <v>356</v>
      </c>
      <c r="B57" s="12" t="s">
        <v>60</v>
      </c>
      <c r="C57" s="12" t="s">
        <v>101</v>
      </c>
      <c r="D57" s="12" t="s">
        <v>354</v>
      </c>
      <c r="E57" s="20" t="s">
        <v>79</v>
      </c>
      <c r="F57" s="37">
        <f>F58</f>
        <v>0</v>
      </c>
      <c r="G57" s="37">
        <f t="shared" ref="G57:H57" si="13">G58</f>
        <v>0</v>
      </c>
      <c r="H57" s="37">
        <f t="shared" si="13"/>
        <v>4386000</v>
      </c>
    </row>
    <row r="58" spans="1:10" s="3" customFormat="1" ht="12.75" customHeight="1" outlineLevel="1" x14ac:dyDescent="0.2">
      <c r="A58" s="11" t="s">
        <v>357</v>
      </c>
      <c r="B58" s="12" t="s">
        <v>60</v>
      </c>
      <c r="C58" s="12" t="s">
        <v>101</v>
      </c>
      <c r="D58" s="12" t="s">
        <v>354</v>
      </c>
      <c r="E58" s="20" t="s">
        <v>358</v>
      </c>
      <c r="F58" s="36">
        <v>0</v>
      </c>
      <c r="G58" s="36">
        <v>0</v>
      </c>
      <c r="H58" s="36">
        <v>4386000</v>
      </c>
    </row>
    <row r="59" spans="1:10" s="3" customFormat="1" ht="15.75" customHeight="1" outlineLevel="1" x14ac:dyDescent="0.2">
      <c r="A59" s="11" t="s">
        <v>11</v>
      </c>
      <c r="B59" s="17" t="s">
        <v>60</v>
      </c>
      <c r="C59" s="17" t="s">
        <v>80</v>
      </c>
      <c r="D59" s="12" t="s">
        <v>62</v>
      </c>
      <c r="E59" s="12" t="s">
        <v>2</v>
      </c>
      <c r="F59" s="16">
        <f t="shared" ref="F59:H63" si="14">F60</f>
        <v>1000000</v>
      </c>
      <c r="G59" s="16">
        <f t="shared" si="14"/>
        <v>2359099</v>
      </c>
      <c r="H59" s="16">
        <f t="shared" si="14"/>
        <v>1000000</v>
      </c>
    </row>
    <row r="60" spans="1:10" s="3" customFormat="1" ht="30" customHeight="1" outlineLevel="1" x14ac:dyDescent="0.2">
      <c r="A60" s="13" t="s">
        <v>4</v>
      </c>
      <c r="B60" s="12" t="s">
        <v>60</v>
      </c>
      <c r="C60" s="12" t="s">
        <v>80</v>
      </c>
      <c r="D60" s="12" t="s">
        <v>64</v>
      </c>
      <c r="E60" s="29" t="s">
        <v>2</v>
      </c>
      <c r="F60" s="16">
        <f t="shared" si="14"/>
        <v>1000000</v>
      </c>
      <c r="G60" s="16">
        <f t="shared" si="14"/>
        <v>2359099</v>
      </c>
      <c r="H60" s="16">
        <f t="shared" si="14"/>
        <v>1000000</v>
      </c>
    </row>
    <row r="61" spans="1:10" s="3" customFormat="1" ht="31.5" customHeight="1" outlineLevel="1" x14ac:dyDescent="0.2">
      <c r="A61" s="13" t="s">
        <v>65</v>
      </c>
      <c r="B61" s="12" t="s">
        <v>60</v>
      </c>
      <c r="C61" s="12" t="s">
        <v>80</v>
      </c>
      <c r="D61" s="12" t="s">
        <v>66</v>
      </c>
      <c r="E61" s="12" t="s">
        <v>2</v>
      </c>
      <c r="F61" s="16">
        <f t="shared" si="14"/>
        <v>1000000</v>
      </c>
      <c r="G61" s="16">
        <f t="shared" si="14"/>
        <v>2359099</v>
      </c>
      <c r="H61" s="16">
        <f t="shared" si="14"/>
        <v>1000000</v>
      </c>
    </row>
    <row r="62" spans="1:10" s="3" customFormat="1" ht="30" customHeight="1" outlineLevel="3" x14ac:dyDescent="0.2">
      <c r="A62" s="11" t="s">
        <v>45</v>
      </c>
      <c r="B62" s="12" t="s">
        <v>60</v>
      </c>
      <c r="C62" s="12" t="s">
        <v>80</v>
      </c>
      <c r="D62" s="12" t="s">
        <v>81</v>
      </c>
      <c r="E62" s="20" t="s">
        <v>2</v>
      </c>
      <c r="F62" s="16">
        <f t="shared" si="14"/>
        <v>1000000</v>
      </c>
      <c r="G62" s="16">
        <f t="shared" si="14"/>
        <v>2359099</v>
      </c>
      <c r="H62" s="16">
        <f t="shared" si="14"/>
        <v>1000000</v>
      </c>
    </row>
    <row r="63" spans="1:10" s="3" customFormat="1" ht="15.75" customHeight="1" outlineLevel="3" x14ac:dyDescent="0.2">
      <c r="A63" s="13" t="s">
        <v>78</v>
      </c>
      <c r="B63" s="12" t="s">
        <v>60</v>
      </c>
      <c r="C63" s="12" t="s">
        <v>80</v>
      </c>
      <c r="D63" s="12" t="s">
        <v>81</v>
      </c>
      <c r="E63" s="12" t="s">
        <v>79</v>
      </c>
      <c r="F63" s="16">
        <f t="shared" si="14"/>
        <v>1000000</v>
      </c>
      <c r="G63" s="16">
        <f t="shared" si="14"/>
        <v>2359099</v>
      </c>
      <c r="H63" s="16">
        <f t="shared" si="14"/>
        <v>1000000</v>
      </c>
    </row>
    <row r="64" spans="1:10" s="3" customFormat="1" ht="17.25" customHeight="1" outlineLevel="3" x14ac:dyDescent="0.2">
      <c r="A64" s="11" t="s">
        <v>12</v>
      </c>
      <c r="B64" s="12" t="s">
        <v>60</v>
      </c>
      <c r="C64" s="12" t="s">
        <v>80</v>
      </c>
      <c r="D64" s="12" t="s">
        <v>81</v>
      </c>
      <c r="E64" s="20" t="s">
        <v>13</v>
      </c>
      <c r="F64" s="36">
        <v>1000000</v>
      </c>
      <c r="G64" s="36">
        <v>2359099</v>
      </c>
      <c r="H64" s="36">
        <v>1000000</v>
      </c>
      <c r="I64" s="9"/>
      <c r="J64" s="9"/>
    </row>
    <row r="65" spans="1:9" s="3" customFormat="1" ht="16.5" customHeight="1" outlineLevel="3" x14ac:dyDescent="0.2">
      <c r="A65" s="11" t="s">
        <v>14</v>
      </c>
      <c r="B65" s="17" t="s">
        <v>60</v>
      </c>
      <c r="C65" s="17" t="s">
        <v>82</v>
      </c>
      <c r="D65" s="17" t="s">
        <v>62</v>
      </c>
      <c r="E65" s="17" t="s">
        <v>2</v>
      </c>
      <c r="F65" s="16">
        <f>F85+F75+F70+F66+F80</f>
        <v>117503744.11</v>
      </c>
      <c r="G65" s="16">
        <f t="shared" ref="G65:H65" si="15">G85+G75+G70+G66+G80</f>
        <v>117668093</v>
      </c>
      <c r="H65" s="16">
        <f t="shared" si="15"/>
        <v>117804526</v>
      </c>
    </row>
    <row r="66" spans="1:9" s="3" customFormat="1" ht="57.75" customHeight="1" outlineLevel="1" x14ac:dyDescent="0.2">
      <c r="A66" s="11" t="s">
        <v>206</v>
      </c>
      <c r="B66" s="12" t="s">
        <v>60</v>
      </c>
      <c r="C66" s="12" t="s">
        <v>82</v>
      </c>
      <c r="D66" s="20" t="s">
        <v>194</v>
      </c>
      <c r="E66" s="20" t="s">
        <v>2</v>
      </c>
      <c r="F66" s="15">
        <f t="shared" ref="F66:H68" si="16">F67</f>
        <v>500000</v>
      </c>
      <c r="G66" s="15">
        <f t="shared" si="16"/>
        <v>500000</v>
      </c>
      <c r="H66" s="15">
        <f t="shared" si="16"/>
        <v>500000</v>
      </c>
    </row>
    <row r="67" spans="1:9" s="3" customFormat="1" ht="48" customHeight="1" outlineLevel="1" x14ac:dyDescent="0.2">
      <c r="A67" s="11" t="s">
        <v>195</v>
      </c>
      <c r="B67" s="12" t="s">
        <v>60</v>
      </c>
      <c r="C67" s="12" t="s">
        <v>82</v>
      </c>
      <c r="D67" s="20" t="s">
        <v>196</v>
      </c>
      <c r="E67" s="20" t="s">
        <v>2</v>
      </c>
      <c r="F67" s="15">
        <f t="shared" si="16"/>
        <v>500000</v>
      </c>
      <c r="G67" s="15">
        <f t="shared" si="16"/>
        <v>500000</v>
      </c>
      <c r="H67" s="15">
        <f t="shared" si="16"/>
        <v>500000</v>
      </c>
    </row>
    <row r="68" spans="1:9" s="3" customFormat="1" ht="35.25" customHeight="1" outlineLevel="1" x14ac:dyDescent="0.2">
      <c r="A68" s="11" t="s">
        <v>255</v>
      </c>
      <c r="B68" s="12" t="s">
        <v>60</v>
      </c>
      <c r="C68" s="12" t="s">
        <v>82</v>
      </c>
      <c r="D68" s="20" t="s">
        <v>196</v>
      </c>
      <c r="E68" s="20" t="s">
        <v>75</v>
      </c>
      <c r="F68" s="15">
        <f t="shared" si="16"/>
        <v>500000</v>
      </c>
      <c r="G68" s="15">
        <f t="shared" si="16"/>
        <v>500000</v>
      </c>
      <c r="H68" s="15">
        <f t="shared" si="16"/>
        <v>500000</v>
      </c>
    </row>
    <row r="69" spans="1:9" s="3" customFormat="1" ht="38.25" outlineLevel="1" x14ac:dyDescent="0.2">
      <c r="A69" s="11" t="s">
        <v>76</v>
      </c>
      <c r="B69" s="12" t="s">
        <v>60</v>
      </c>
      <c r="C69" s="12" t="s">
        <v>82</v>
      </c>
      <c r="D69" s="20" t="s">
        <v>196</v>
      </c>
      <c r="E69" s="20" t="s">
        <v>6</v>
      </c>
      <c r="F69" s="36">
        <v>500000</v>
      </c>
      <c r="G69" s="36">
        <v>500000</v>
      </c>
      <c r="H69" s="36">
        <v>500000</v>
      </c>
    </row>
    <row r="70" spans="1:9" s="3" customFormat="1" ht="38.25" outlineLevel="1" x14ac:dyDescent="0.2">
      <c r="A70" s="11" t="s">
        <v>207</v>
      </c>
      <c r="B70" s="12" t="s">
        <v>60</v>
      </c>
      <c r="C70" s="12" t="s">
        <v>82</v>
      </c>
      <c r="D70" s="12" t="s">
        <v>83</v>
      </c>
      <c r="E70" s="12" t="s">
        <v>2</v>
      </c>
      <c r="F70" s="15">
        <f t="shared" ref="F70:H73" si="17">F71</f>
        <v>5786470</v>
      </c>
      <c r="G70" s="15">
        <f t="shared" si="17"/>
        <v>5786470</v>
      </c>
      <c r="H70" s="15">
        <f t="shared" si="17"/>
        <v>5786470</v>
      </c>
    </row>
    <row r="71" spans="1:9" s="3" customFormat="1" ht="25.5" outlineLevel="3" x14ac:dyDescent="0.2">
      <c r="A71" s="11" t="s">
        <v>190</v>
      </c>
      <c r="B71" s="12" t="s">
        <v>60</v>
      </c>
      <c r="C71" s="12" t="s">
        <v>82</v>
      </c>
      <c r="D71" s="12" t="s">
        <v>191</v>
      </c>
      <c r="E71" s="12" t="s">
        <v>2</v>
      </c>
      <c r="F71" s="15">
        <f t="shared" si="17"/>
        <v>5786470</v>
      </c>
      <c r="G71" s="15">
        <f t="shared" si="17"/>
        <v>5786470</v>
      </c>
      <c r="H71" s="15">
        <f t="shared" si="17"/>
        <v>5786470</v>
      </c>
    </row>
    <row r="72" spans="1:9" s="3" customFormat="1" ht="35.25" customHeight="1" outlineLevel="3" x14ac:dyDescent="0.2">
      <c r="A72" s="11" t="s">
        <v>192</v>
      </c>
      <c r="B72" s="12" t="s">
        <v>60</v>
      </c>
      <c r="C72" s="12" t="s">
        <v>82</v>
      </c>
      <c r="D72" s="12" t="s">
        <v>193</v>
      </c>
      <c r="E72" s="12" t="s">
        <v>2</v>
      </c>
      <c r="F72" s="15">
        <f t="shared" si="17"/>
        <v>5786470</v>
      </c>
      <c r="G72" s="15">
        <f t="shared" si="17"/>
        <v>5786470</v>
      </c>
      <c r="H72" s="15">
        <f t="shared" si="17"/>
        <v>5786470</v>
      </c>
    </row>
    <row r="73" spans="1:9" s="3" customFormat="1" ht="30" customHeight="1" outlineLevel="3" x14ac:dyDescent="0.2">
      <c r="A73" s="11" t="s">
        <v>255</v>
      </c>
      <c r="B73" s="12" t="s">
        <v>60</v>
      </c>
      <c r="C73" s="12" t="s">
        <v>82</v>
      </c>
      <c r="D73" s="12" t="s">
        <v>193</v>
      </c>
      <c r="E73" s="12" t="s">
        <v>75</v>
      </c>
      <c r="F73" s="15">
        <f t="shared" si="17"/>
        <v>5786470</v>
      </c>
      <c r="G73" s="15">
        <f t="shared" si="17"/>
        <v>5786470</v>
      </c>
      <c r="H73" s="15">
        <f t="shared" si="17"/>
        <v>5786470</v>
      </c>
    </row>
    <row r="74" spans="1:9" s="3" customFormat="1" ht="38.25" outlineLevel="3" x14ac:dyDescent="0.2">
      <c r="A74" s="11" t="s">
        <v>76</v>
      </c>
      <c r="B74" s="12" t="s">
        <v>60</v>
      </c>
      <c r="C74" s="12" t="s">
        <v>82</v>
      </c>
      <c r="D74" s="12" t="s">
        <v>193</v>
      </c>
      <c r="E74" s="12" t="s">
        <v>6</v>
      </c>
      <c r="F74" s="36">
        <v>5786470</v>
      </c>
      <c r="G74" s="36">
        <v>5786470</v>
      </c>
      <c r="H74" s="36">
        <v>5786470</v>
      </c>
      <c r="I74" s="9"/>
    </row>
    <row r="75" spans="1:9" s="3" customFormat="1" ht="38.25" outlineLevel="3" x14ac:dyDescent="0.2">
      <c r="A75" s="21" t="s">
        <v>208</v>
      </c>
      <c r="B75" s="12" t="s">
        <v>60</v>
      </c>
      <c r="C75" s="12" t="s">
        <v>82</v>
      </c>
      <c r="D75" s="12" t="s">
        <v>142</v>
      </c>
      <c r="E75" s="12" t="s">
        <v>2</v>
      </c>
      <c r="F75" s="15">
        <f>F76</f>
        <v>560000</v>
      </c>
      <c r="G75" s="15">
        <f>G76</f>
        <v>560000</v>
      </c>
      <c r="H75" s="15">
        <f>H76</f>
        <v>560000</v>
      </c>
    </row>
    <row r="76" spans="1:9" s="3" customFormat="1" ht="45.75" customHeight="1" outlineLevel="3" x14ac:dyDescent="0.2">
      <c r="A76" s="21" t="s">
        <v>209</v>
      </c>
      <c r="B76" s="12" t="s">
        <v>60</v>
      </c>
      <c r="C76" s="12" t="s">
        <v>82</v>
      </c>
      <c r="D76" s="12" t="s">
        <v>143</v>
      </c>
      <c r="E76" s="12" t="s">
        <v>2</v>
      </c>
      <c r="F76" s="15">
        <f>F77</f>
        <v>560000</v>
      </c>
      <c r="G76" s="15">
        <f t="shared" ref="G76:H76" si="18">G77</f>
        <v>560000</v>
      </c>
      <c r="H76" s="15">
        <f t="shared" si="18"/>
        <v>560000</v>
      </c>
    </row>
    <row r="77" spans="1:9" s="3" customFormat="1" ht="25.5" outlineLevel="3" x14ac:dyDescent="0.2">
      <c r="A77" s="21" t="s">
        <v>228</v>
      </c>
      <c r="B77" s="12" t="s">
        <v>60</v>
      </c>
      <c r="C77" s="12" t="s">
        <v>82</v>
      </c>
      <c r="D77" s="12" t="s">
        <v>229</v>
      </c>
      <c r="E77" s="12" t="s">
        <v>2</v>
      </c>
      <c r="F77" s="15">
        <f t="shared" ref="F77:H78" si="19">F78</f>
        <v>560000</v>
      </c>
      <c r="G77" s="15">
        <f t="shared" si="19"/>
        <v>560000</v>
      </c>
      <c r="H77" s="15">
        <f t="shared" si="19"/>
        <v>560000</v>
      </c>
    </row>
    <row r="78" spans="1:9" s="3" customFormat="1" ht="34.5" customHeight="1" outlineLevel="3" x14ac:dyDescent="0.2">
      <c r="A78" s="21" t="s">
        <v>255</v>
      </c>
      <c r="B78" s="12" t="s">
        <v>60</v>
      </c>
      <c r="C78" s="12" t="s">
        <v>82</v>
      </c>
      <c r="D78" s="12" t="s">
        <v>229</v>
      </c>
      <c r="E78" s="12" t="s">
        <v>75</v>
      </c>
      <c r="F78" s="15">
        <f t="shared" si="19"/>
        <v>560000</v>
      </c>
      <c r="G78" s="15">
        <f t="shared" si="19"/>
        <v>560000</v>
      </c>
      <c r="H78" s="15">
        <f t="shared" si="19"/>
        <v>560000</v>
      </c>
    </row>
    <row r="79" spans="1:9" s="3" customFormat="1" ht="38.25" outlineLevel="3" x14ac:dyDescent="0.2">
      <c r="A79" s="21" t="s">
        <v>76</v>
      </c>
      <c r="B79" s="12" t="s">
        <v>60</v>
      </c>
      <c r="C79" s="12" t="s">
        <v>82</v>
      </c>
      <c r="D79" s="12" t="s">
        <v>229</v>
      </c>
      <c r="E79" s="12" t="s">
        <v>6</v>
      </c>
      <c r="F79" s="36">
        <v>560000</v>
      </c>
      <c r="G79" s="36">
        <v>560000</v>
      </c>
      <c r="H79" s="36">
        <v>560000</v>
      </c>
    </row>
    <row r="80" spans="1:9" s="3" customFormat="1" ht="45" customHeight="1" outlineLevel="3" x14ac:dyDescent="0.2">
      <c r="A80" s="22" t="s">
        <v>308</v>
      </c>
      <c r="B80" s="17" t="s">
        <v>60</v>
      </c>
      <c r="C80" s="17" t="s">
        <v>82</v>
      </c>
      <c r="D80" s="17" t="s">
        <v>309</v>
      </c>
      <c r="E80" s="17" t="s">
        <v>2</v>
      </c>
      <c r="F80" s="16">
        <f t="shared" ref="F80:H83" si="20">F81</f>
        <v>10000</v>
      </c>
      <c r="G80" s="16">
        <f t="shared" si="20"/>
        <v>10000</v>
      </c>
      <c r="H80" s="16">
        <f t="shared" si="20"/>
        <v>10000</v>
      </c>
    </row>
    <row r="81" spans="1:8" s="3" customFormat="1" ht="60.75" customHeight="1" outlineLevel="3" x14ac:dyDescent="0.2">
      <c r="A81" s="22" t="s">
        <v>310</v>
      </c>
      <c r="B81" s="17" t="s">
        <v>60</v>
      </c>
      <c r="C81" s="17" t="s">
        <v>82</v>
      </c>
      <c r="D81" s="17" t="s">
        <v>311</v>
      </c>
      <c r="E81" s="17" t="s">
        <v>2</v>
      </c>
      <c r="F81" s="16">
        <f t="shared" si="20"/>
        <v>10000</v>
      </c>
      <c r="G81" s="16">
        <f t="shared" si="20"/>
        <v>10000</v>
      </c>
      <c r="H81" s="16">
        <f t="shared" si="20"/>
        <v>10000</v>
      </c>
    </row>
    <row r="82" spans="1:8" s="3" customFormat="1" ht="28.5" customHeight="1" outlineLevel="3" x14ac:dyDescent="0.2">
      <c r="A82" s="22" t="s">
        <v>312</v>
      </c>
      <c r="B82" s="17" t="s">
        <v>60</v>
      </c>
      <c r="C82" s="17" t="s">
        <v>82</v>
      </c>
      <c r="D82" s="17" t="s">
        <v>313</v>
      </c>
      <c r="E82" s="17" t="s">
        <v>2</v>
      </c>
      <c r="F82" s="16">
        <f t="shared" si="20"/>
        <v>10000</v>
      </c>
      <c r="G82" s="16">
        <f t="shared" si="20"/>
        <v>10000</v>
      </c>
      <c r="H82" s="16">
        <f t="shared" si="20"/>
        <v>10000</v>
      </c>
    </row>
    <row r="83" spans="1:8" s="3" customFormat="1" ht="45" customHeight="1" outlineLevel="3" x14ac:dyDescent="0.2">
      <c r="A83" s="22" t="s">
        <v>259</v>
      </c>
      <c r="B83" s="17" t="s">
        <v>60</v>
      </c>
      <c r="C83" s="17" t="s">
        <v>82</v>
      </c>
      <c r="D83" s="17" t="s">
        <v>313</v>
      </c>
      <c r="E83" s="17" t="s">
        <v>75</v>
      </c>
      <c r="F83" s="16">
        <f t="shared" si="20"/>
        <v>10000</v>
      </c>
      <c r="G83" s="16">
        <f t="shared" si="20"/>
        <v>10000</v>
      </c>
      <c r="H83" s="16">
        <f t="shared" si="20"/>
        <v>10000</v>
      </c>
    </row>
    <row r="84" spans="1:8" s="3" customFormat="1" ht="45" customHeight="1" outlineLevel="3" x14ac:dyDescent="0.2">
      <c r="A84" s="22" t="s">
        <v>76</v>
      </c>
      <c r="B84" s="17" t="s">
        <v>60</v>
      </c>
      <c r="C84" s="17" t="s">
        <v>82</v>
      </c>
      <c r="D84" s="17" t="s">
        <v>313</v>
      </c>
      <c r="E84" s="17" t="s">
        <v>6</v>
      </c>
      <c r="F84" s="36">
        <v>10000</v>
      </c>
      <c r="G84" s="36">
        <v>10000</v>
      </c>
      <c r="H84" s="36">
        <v>10000</v>
      </c>
    </row>
    <row r="85" spans="1:8" s="3" customFormat="1" ht="30.75" customHeight="1" outlineLevel="2" x14ac:dyDescent="0.2">
      <c r="A85" s="13" t="s">
        <v>4</v>
      </c>
      <c r="B85" s="12" t="s">
        <v>60</v>
      </c>
      <c r="C85" s="12" t="s">
        <v>82</v>
      </c>
      <c r="D85" s="12" t="s">
        <v>64</v>
      </c>
      <c r="E85" s="12" t="s">
        <v>2</v>
      </c>
      <c r="F85" s="16">
        <f>F86</f>
        <v>110647274.11</v>
      </c>
      <c r="G85" s="16">
        <f>G86</f>
        <v>110811623</v>
      </c>
      <c r="H85" s="16">
        <f>H86</f>
        <v>110948056</v>
      </c>
    </row>
    <row r="86" spans="1:8" s="3" customFormat="1" ht="33.75" customHeight="1" outlineLevel="2" x14ac:dyDescent="0.2">
      <c r="A86" s="13" t="s">
        <v>65</v>
      </c>
      <c r="B86" s="12" t="s">
        <v>60</v>
      </c>
      <c r="C86" s="12" t="s">
        <v>82</v>
      </c>
      <c r="D86" s="12" t="s">
        <v>66</v>
      </c>
      <c r="E86" s="12" t="s">
        <v>2</v>
      </c>
      <c r="F86" s="15">
        <f>F87+F95+F98+F105+F117+F122+F92+F112+F127</f>
        <v>110647274.11</v>
      </c>
      <c r="G86" s="15">
        <f t="shared" ref="G86:H86" si="21">G87+G95+G98+G105+G117+G122+G92+G112+G127</f>
        <v>110811623</v>
      </c>
      <c r="H86" s="15">
        <f t="shared" si="21"/>
        <v>110948056</v>
      </c>
    </row>
    <row r="87" spans="1:8" s="3" customFormat="1" ht="52.5" customHeight="1" outlineLevel="2" x14ac:dyDescent="0.2">
      <c r="A87" s="11" t="s">
        <v>254</v>
      </c>
      <c r="B87" s="12" t="s">
        <v>60</v>
      </c>
      <c r="C87" s="12" t="s">
        <v>82</v>
      </c>
      <c r="D87" s="12" t="s">
        <v>72</v>
      </c>
      <c r="E87" s="20" t="s">
        <v>2</v>
      </c>
      <c r="F87" s="16">
        <f>F88+F90</f>
        <v>38314770</v>
      </c>
      <c r="G87" s="15">
        <f>G88+G90</f>
        <v>38314770</v>
      </c>
      <c r="H87" s="15">
        <f>H88+H90</f>
        <v>38314770</v>
      </c>
    </row>
    <row r="88" spans="1:8" s="3" customFormat="1" ht="75.75" customHeight="1" outlineLevel="2" x14ac:dyDescent="0.2">
      <c r="A88" s="11" t="s">
        <v>170</v>
      </c>
      <c r="B88" s="12" t="s">
        <v>60</v>
      </c>
      <c r="C88" s="12" t="s">
        <v>82</v>
      </c>
      <c r="D88" s="12" t="s">
        <v>72</v>
      </c>
      <c r="E88" s="20" t="s">
        <v>68</v>
      </c>
      <c r="F88" s="15">
        <f>F89</f>
        <v>38174770</v>
      </c>
      <c r="G88" s="15">
        <f>G89</f>
        <v>38174770</v>
      </c>
      <c r="H88" s="15">
        <f>H89</f>
        <v>38174770</v>
      </c>
    </row>
    <row r="89" spans="1:8" s="3" customFormat="1" ht="30" customHeight="1" outlineLevel="2" x14ac:dyDescent="0.2">
      <c r="A89" s="11" t="s">
        <v>171</v>
      </c>
      <c r="B89" s="12" t="s">
        <v>60</v>
      </c>
      <c r="C89" s="12" t="s">
        <v>82</v>
      </c>
      <c r="D89" s="12" t="s">
        <v>72</v>
      </c>
      <c r="E89" s="20" t="s">
        <v>5</v>
      </c>
      <c r="F89" s="36">
        <v>38174770</v>
      </c>
      <c r="G89" s="36">
        <v>38174770</v>
      </c>
      <c r="H89" s="36">
        <v>38174770</v>
      </c>
    </row>
    <row r="90" spans="1:8" s="3" customFormat="1" ht="18.75" customHeight="1" outlineLevel="1" x14ac:dyDescent="0.2">
      <c r="A90" s="13" t="s">
        <v>78</v>
      </c>
      <c r="B90" s="12" t="s">
        <v>60</v>
      </c>
      <c r="C90" s="12" t="s">
        <v>82</v>
      </c>
      <c r="D90" s="12" t="s">
        <v>72</v>
      </c>
      <c r="E90" s="12" t="s">
        <v>79</v>
      </c>
      <c r="F90" s="15">
        <f>F91</f>
        <v>140000</v>
      </c>
      <c r="G90" s="15">
        <f>G91</f>
        <v>140000</v>
      </c>
      <c r="H90" s="15">
        <f>H91</f>
        <v>140000</v>
      </c>
    </row>
    <row r="91" spans="1:8" s="3" customFormat="1" ht="21" customHeight="1" outlineLevel="1" x14ac:dyDescent="0.2">
      <c r="A91" s="11" t="s">
        <v>9</v>
      </c>
      <c r="B91" s="12" t="s">
        <v>60</v>
      </c>
      <c r="C91" s="12" t="s">
        <v>82</v>
      </c>
      <c r="D91" s="12" t="s">
        <v>72</v>
      </c>
      <c r="E91" s="12" t="s">
        <v>10</v>
      </c>
      <c r="F91" s="36">
        <v>140000</v>
      </c>
      <c r="G91" s="36">
        <v>140000</v>
      </c>
      <c r="H91" s="36">
        <v>140000</v>
      </c>
    </row>
    <row r="92" spans="1:8" s="3" customFormat="1" ht="67.5" customHeight="1" outlineLevel="1" x14ac:dyDescent="0.2">
      <c r="A92" s="11" t="s">
        <v>257</v>
      </c>
      <c r="B92" s="12" t="s">
        <v>60</v>
      </c>
      <c r="C92" s="12" t="s">
        <v>82</v>
      </c>
      <c r="D92" s="12" t="s">
        <v>258</v>
      </c>
      <c r="E92" s="12" t="s">
        <v>2</v>
      </c>
      <c r="F92" s="16">
        <f>F93</f>
        <v>2550010</v>
      </c>
      <c r="G92" s="15">
        <f t="shared" ref="G92:H92" si="22">G93</f>
        <v>2550010</v>
      </c>
      <c r="H92" s="15">
        <f t="shared" si="22"/>
        <v>2550010</v>
      </c>
    </row>
    <row r="93" spans="1:8" s="3" customFormat="1" ht="68.25" customHeight="1" outlineLevel="1" x14ac:dyDescent="0.2">
      <c r="A93" s="11" t="s">
        <v>170</v>
      </c>
      <c r="B93" s="12" t="s">
        <v>60</v>
      </c>
      <c r="C93" s="12" t="s">
        <v>82</v>
      </c>
      <c r="D93" s="12" t="s">
        <v>258</v>
      </c>
      <c r="E93" s="12" t="s">
        <v>68</v>
      </c>
      <c r="F93" s="15">
        <f>F94</f>
        <v>2550010</v>
      </c>
      <c r="G93" s="15">
        <f t="shared" ref="G93:H93" si="23">G94</f>
        <v>2550010</v>
      </c>
      <c r="H93" s="15">
        <f t="shared" si="23"/>
        <v>2550010</v>
      </c>
    </row>
    <row r="94" spans="1:8" s="3" customFormat="1" ht="39" customHeight="1" outlineLevel="1" x14ac:dyDescent="0.2">
      <c r="A94" s="11" t="s">
        <v>171</v>
      </c>
      <c r="B94" s="12" t="s">
        <v>60</v>
      </c>
      <c r="C94" s="12" t="s">
        <v>82</v>
      </c>
      <c r="D94" s="12" t="s">
        <v>258</v>
      </c>
      <c r="E94" s="12" t="s">
        <v>5</v>
      </c>
      <c r="F94" s="36">
        <v>2550010</v>
      </c>
      <c r="G94" s="36">
        <v>2550010</v>
      </c>
      <c r="H94" s="36">
        <v>2550010</v>
      </c>
    </row>
    <row r="95" spans="1:8" s="3" customFormat="1" ht="25.5" outlineLevel="1" x14ac:dyDescent="0.2">
      <c r="A95" s="11" t="s">
        <v>19</v>
      </c>
      <c r="B95" s="12" t="s">
        <v>60</v>
      </c>
      <c r="C95" s="12" t="s">
        <v>82</v>
      </c>
      <c r="D95" s="12" t="s">
        <v>89</v>
      </c>
      <c r="E95" s="12" t="s">
        <v>2</v>
      </c>
      <c r="F95" s="16">
        <f>F96</f>
        <v>1490622</v>
      </c>
      <c r="G95" s="15">
        <f t="shared" ref="G95:H95" si="24">G96</f>
        <v>1490622</v>
      </c>
      <c r="H95" s="15">
        <f t="shared" si="24"/>
        <v>1490622</v>
      </c>
    </row>
    <row r="96" spans="1:8" s="3" customFormat="1" ht="72.75" customHeight="1" outlineLevel="1" x14ac:dyDescent="0.2">
      <c r="A96" s="11" t="s">
        <v>170</v>
      </c>
      <c r="B96" s="12" t="s">
        <v>60</v>
      </c>
      <c r="C96" s="12" t="s">
        <v>82</v>
      </c>
      <c r="D96" s="12" t="s">
        <v>89</v>
      </c>
      <c r="E96" s="12" t="s">
        <v>68</v>
      </c>
      <c r="F96" s="15">
        <f>F97</f>
        <v>1490622</v>
      </c>
      <c r="G96" s="15">
        <f t="shared" ref="G96:H96" si="25">G97</f>
        <v>1490622</v>
      </c>
      <c r="H96" s="15">
        <f t="shared" si="25"/>
        <v>1490622</v>
      </c>
    </row>
    <row r="97" spans="1:8" s="3" customFormat="1" ht="25.5" outlineLevel="1" x14ac:dyDescent="0.2">
      <c r="A97" s="11" t="s">
        <v>171</v>
      </c>
      <c r="B97" s="12" t="s">
        <v>60</v>
      </c>
      <c r="C97" s="12" t="s">
        <v>82</v>
      </c>
      <c r="D97" s="12" t="s">
        <v>89</v>
      </c>
      <c r="E97" s="12" t="s">
        <v>5</v>
      </c>
      <c r="F97" s="36">
        <v>1490622</v>
      </c>
      <c r="G97" s="36">
        <v>1490622</v>
      </c>
      <c r="H97" s="36">
        <v>1490622</v>
      </c>
    </row>
    <row r="98" spans="1:8" s="3" customFormat="1" ht="33" customHeight="1" outlineLevel="4" x14ac:dyDescent="0.2">
      <c r="A98" s="11" t="s">
        <v>16</v>
      </c>
      <c r="B98" s="12" t="s">
        <v>60</v>
      </c>
      <c r="C98" s="12" t="s">
        <v>82</v>
      </c>
      <c r="D98" s="12" t="s">
        <v>88</v>
      </c>
      <c r="E98" s="20" t="s">
        <v>2</v>
      </c>
      <c r="F98" s="16">
        <f>F99+F101+F103</f>
        <v>39044650.109999999</v>
      </c>
      <c r="G98" s="16">
        <f>G99+G101+G103</f>
        <v>39044650</v>
      </c>
      <c r="H98" s="16">
        <f>H99+H101+H103</f>
        <v>39044650</v>
      </c>
    </row>
    <row r="99" spans="1:8" s="3" customFormat="1" ht="71.25" customHeight="1" outlineLevel="4" x14ac:dyDescent="0.2">
      <c r="A99" s="11" t="s">
        <v>170</v>
      </c>
      <c r="B99" s="12" t="s">
        <v>60</v>
      </c>
      <c r="C99" s="12" t="s">
        <v>82</v>
      </c>
      <c r="D99" s="12" t="s">
        <v>88</v>
      </c>
      <c r="E99" s="12" t="s">
        <v>68</v>
      </c>
      <c r="F99" s="16">
        <f>F100</f>
        <v>24994100.109999999</v>
      </c>
      <c r="G99" s="16">
        <f t="shared" ref="G99:H99" si="26">G100</f>
        <v>24994100</v>
      </c>
      <c r="H99" s="16">
        <f t="shared" si="26"/>
        <v>24994100</v>
      </c>
    </row>
    <row r="100" spans="1:8" s="3" customFormat="1" ht="33" customHeight="1" outlineLevel="4" x14ac:dyDescent="0.2">
      <c r="A100" s="11" t="s">
        <v>17</v>
      </c>
      <c r="B100" s="12" t="s">
        <v>60</v>
      </c>
      <c r="C100" s="12" t="s">
        <v>82</v>
      </c>
      <c r="D100" s="12" t="s">
        <v>88</v>
      </c>
      <c r="E100" s="12" t="s">
        <v>18</v>
      </c>
      <c r="F100" s="36">
        <v>24994100.109999999</v>
      </c>
      <c r="G100" s="36">
        <v>24994100</v>
      </c>
      <c r="H100" s="36">
        <v>24994100</v>
      </c>
    </row>
    <row r="101" spans="1:8" s="3" customFormat="1" ht="26.25" customHeight="1" outlineLevel="4" x14ac:dyDescent="0.2">
      <c r="A101" s="11" t="s">
        <v>255</v>
      </c>
      <c r="B101" s="12" t="s">
        <v>60</v>
      </c>
      <c r="C101" s="12" t="s">
        <v>82</v>
      </c>
      <c r="D101" s="12" t="s">
        <v>88</v>
      </c>
      <c r="E101" s="12" t="s">
        <v>75</v>
      </c>
      <c r="F101" s="15">
        <f>F102</f>
        <v>13758500</v>
      </c>
      <c r="G101" s="15">
        <f t="shared" ref="G101:H101" si="27">G102</f>
        <v>13758500</v>
      </c>
      <c r="H101" s="15">
        <f t="shared" si="27"/>
        <v>13758500</v>
      </c>
    </row>
    <row r="102" spans="1:8" s="3" customFormat="1" ht="42.75" customHeight="1" outlineLevel="4" x14ac:dyDescent="0.2">
      <c r="A102" s="11" t="s">
        <v>76</v>
      </c>
      <c r="B102" s="12" t="s">
        <v>60</v>
      </c>
      <c r="C102" s="12" t="s">
        <v>82</v>
      </c>
      <c r="D102" s="12" t="s">
        <v>88</v>
      </c>
      <c r="E102" s="12" t="s">
        <v>6</v>
      </c>
      <c r="F102" s="36">
        <v>13758500</v>
      </c>
      <c r="G102" s="36">
        <v>13758500</v>
      </c>
      <c r="H102" s="36">
        <v>13758500</v>
      </c>
    </row>
    <row r="103" spans="1:8" s="3" customFormat="1" ht="21.75" customHeight="1" outlineLevel="4" x14ac:dyDescent="0.2">
      <c r="A103" s="13" t="s">
        <v>78</v>
      </c>
      <c r="B103" s="12" t="s">
        <v>60</v>
      </c>
      <c r="C103" s="12" t="s">
        <v>82</v>
      </c>
      <c r="D103" s="12" t="s">
        <v>88</v>
      </c>
      <c r="E103" s="12" t="s">
        <v>79</v>
      </c>
      <c r="F103" s="16">
        <f>F104</f>
        <v>292050</v>
      </c>
      <c r="G103" s="16">
        <f t="shared" ref="G103:H103" si="28">G104</f>
        <v>292050</v>
      </c>
      <c r="H103" s="16">
        <f t="shared" si="28"/>
        <v>292050</v>
      </c>
    </row>
    <row r="104" spans="1:8" s="3" customFormat="1" ht="16.5" customHeight="1" outlineLevel="4" x14ac:dyDescent="0.2">
      <c r="A104" s="11" t="s">
        <v>9</v>
      </c>
      <c r="B104" s="12" t="s">
        <v>60</v>
      </c>
      <c r="C104" s="12" t="s">
        <v>82</v>
      </c>
      <c r="D104" s="12" t="s">
        <v>88</v>
      </c>
      <c r="E104" s="12" t="s">
        <v>10</v>
      </c>
      <c r="F104" s="36">
        <v>292050</v>
      </c>
      <c r="G104" s="36">
        <v>292050</v>
      </c>
      <c r="H104" s="36">
        <v>292050</v>
      </c>
    </row>
    <row r="105" spans="1:8" s="3" customFormat="1" ht="25.5" outlineLevel="4" x14ac:dyDescent="0.2">
      <c r="A105" s="11" t="s">
        <v>185</v>
      </c>
      <c r="B105" s="12" t="s">
        <v>60</v>
      </c>
      <c r="C105" s="12" t="s">
        <v>82</v>
      </c>
      <c r="D105" s="12" t="s">
        <v>184</v>
      </c>
      <c r="E105" s="12" t="s">
        <v>2</v>
      </c>
      <c r="F105" s="16">
        <f>F106+F108+F110</f>
        <v>25582149</v>
      </c>
      <c r="G105" s="15">
        <f t="shared" ref="G105:H105" si="29">G106+G108+G110</f>
        <v>25582149</v>
      </c>
      <c r="H105" s="15">
        <f t="shared" si="29"/>
        <v>25582149</v>
      </c>
    </row>
    <row r="106" spans="1:8" s="3" customFormat="1" ht="69.75" customHeight="1" outlineLevel="4" x14ac:dyDescent="0.2">
      <c r="A106" s="11" t="s">
        <v>170</v>
      </c>
      <c r="B106" s="12" t="s">
        <v>60</v>
      </c>
      <c r="C106" s="12" t="s">
        <v>82</v>
      </c>
      <c r="D106" s="12" t="s">
        <v>184</v>
      </c>
      <c r="E106" s="12" t="s">
        <v>68</v>
      </c>
      <c r="F106" s="15">
        <f>F107</f>
        <v>15830814</v>
      </c>
      <c r="G106" s="15">
        <f t="shared" ref="G106:H106" si="30">G107</f>
        <v>15830814</v>
      </c>
      <c r="H106" s="15">
        <f t="shared" si="30"/>
        <v>15830814</v>
      </c>
    </row>
    <row r="107" spans="1:8" s="3" customFormat="1" ht="29.25" customHeight="1" outlineLevel="4" x14ac:dyDescent="0.2">
      <c r="A107" s="11" t="s">
        <v>17</v>
      </c>
      <c r="B107" s="12" t="s">
        <v>60</v>
      </c>
      <c r="C107" s="12" t="s">
        <v>82</v>
      </c>
      <c r="D107" s="12" t="s">
        <v>184</v>
      </c>
      <c r="E107" s="12" t="s">
        <v>18</v>
      </c>
      <c r="F107" s="36">
        <v>15830814</v>
      </c>
      <c r="G107" s="36">
        <v>15830814</v>
      </c>
      <c r="H107" s="36">
        <v>15830814</v>
      </c>
    </row>
    <row r="108" spans="1:8" s="3" customFormat="1" ht="30.75" customHeight="1" outlineLevel="4" x14ac:dyDescent="0.2">
      <c r="A108" s="11" t="s">
        <v>255</v>
      </c>
      <c r="B108" s="12" t="s">
        <v>60</v>
      </c>
      <c r="C108" s="12" t="s">
        <v>82</v>
      </c>
      <c r="D108" s="12" t="s">
        <v>184</v>
      </c>
      <c r="E108" s="12" t="s">
        <v>75</v>
      </c>
      <c r="F108" s="16">
        <f>F109</f>
        <v>9635230</v>
      </c>
      <c r="G108" s="16">
        <f t="shared" ref="G108:H108" si="31">G109</f>
        <v>9635230</v>
      </c>
      <c r="H108" s="16">
        <f t="shared" si="31"/>
        <v>9635230</v>
      </c>
    </row>
    <row r="109" spans="1:8" s="3" customFormat="1" ht="40.5" customHeight="1" outlineLevel="4" x14ac:dyDescent="0.2">
      <c r="A109" s="11" t="s">
        <v>76</v>
      </c>
      <c r="B109" s="12" t="s">
        <v>60</v>
      </c>
      <c r="C109" s="12" t="s">
        <v>82</v>
      </c>
      <c r="D109" s="12" t="s">
        <v>184</v>
      </c>
      <c r="E109" s="12" t="s">
        <v>6</v>
      </c>
      <c r="F109" s="36">
        <v>9635230</v>
      </c>
      <c r="G109" s="36">
        <v>9635230</v>
      </c>
      <c r="H109" s="36">
        <v>9635230</v>
      </c>
    </row>
    <row r="110" spans="1:8" s="3" customFormat="1" ht="14.25" customHeight="1" outlineLevel="4" x14ac:dyDescent="0.2">
      <c r="A110" s="11" t="s">
        <v>78</v>
      </c>
      <c r="B110" s="12" t="s">
        <v>60</v>
      </c>
      <c r="C110" s="12" t="s">
        <v>82</v>
      </c>
      <c r="D110" s="12" t="s">
        <v>184</v>
      </c>
      <c r="E110" s="12" t="s">
        <v>79</v>
      </c>
      <c r="F110" s="16">
        <f>F111</f>
        <v>116105</v>
      </c>
      <c r="G110" s="16">
        <f t="shared" ref="G110:H110" si="32">G111</f>
        <v>116105</v>
      </c>
      <c r="H110" s="16">
        <f t="shared" si="32"/>
        <v>116105</v>
      </c>
    </row>
    <row r="111" spans="1:8" s="3" customFormat="1" ht="16.5" customHeight="1" outlineLevel="4" x14ac:dyDescent="0.2">
      <c r="A111" s="11" t="s">
        <v>9</v>
      </c>
      <c r="B111" s="12" t="s">
        <v>60</v>
      </c>
      <c r="C111" s="12" t="s">
        <v>82</v>
      </c>
      <c r="D111" s="12" t="s">
        <v>184</v>
      </c>
      <c r="E111" s="12" t="s">
        <v>10</v>
      </c>
      <c r="F111" s="36">
        <v>116105</v>
      </c>
      <c r="G111" s="36">
        <v>116105</v>
      </c>
      <c r="H111" s="36">
        <v>116105</v>
      </c>
    </row>
    <row r="112" spans="1:8" s="3" customFormat="1" ht="45.75" customHeight="1" outlineLevel="4" x14ac:dyDescent="0.2">
      <c r="A112" s="11" t="s">
        <v>261</v>
      </c>
      <c r="B112" s="12" t="s">
        <v>60</v>
      </c>
      <c r="C112" s="12" t="s">
        <v>82</v>
      </c>
      <c r="D112" s="12" t="s">
        <v>265</v>
      </c>
      <c r="E112" s="20" t="s">
        <v>2</v>
      </c>
      <c r="F112" s="16">
        <f>F113+F115</f>
        <v>1328762</v>
      </c>
      <c r="G112" s="15">
        <f t="shared" ref="G112:H112" si="33">G113+G115</f>
        <v>1395780</v>
      </c>
      <c r="H112" s="15">
        <f t="shared" si="33"/>
        <v>1451611</v>
      </c>
    </row>
    <row r="113" spans="1:8" s="3" customFormat="1" ht="69.75" customHeight="1" outlineLevel="4" x14ac:dyDescent="0.2">
      <c r="A113" s="21" t="s">
        <v>170</v>
      </c>
      <c r="B113" s="12" t="s">
        <v>60</v>
      </c>
      <c r="C113" s="12" t="s">
        <v>82</v>
      </c>
      <c r="D113" s="12" t="s">
        <v>265</v>
      </c>
      <c r="E113" s="20" t="s">
        <v>68</v>
      </c>
      <c r="F113" s="15">
        <f>F114</f>
        <v>1328762</v>
      </c>
      <c r="G113" s="15">
        <f t="shared" ref="G113:H113" si="34">G114</f>
        <v>1395780</v>
      </c>
      <c r="H113" s="15">
        <f t="shared" si="34"/>
        <v>1451611</v>
      </c>
    </row>
    <row r="114" spans="1:8" s="3" customFormat="1" ht="30.75" customHeight="1" outlineLevel="4" x14ac:dyDescent="0.2">
      <c r="A114" s="21" t="s">
        <v>262</v>
      </c>
      <c r="B114" s="12" t="s">
        <v>60</v>
      </c>
      <c r="C114" s="12" t="s">
        <v>82</v>
      </c>
      <c r="D114" s="12" t="s">
        <v>265</v>
      </c>
      <c r="E114" s="20" t="s">
        <v>5</v>
      </c>
      <c r="F114" s="36">
        <v>1328762</v>
      </c>
      <c r="G114" s="36">
        <v>1395780</v>
      </c>
      <c r="H114" s="36">
        <v>1451611</v>
      </c>
    </row>
    <row r="115" spans="1:8" s="3" customFormat="1" ht="30.75" customHeight="1" outlineLevel="4" x14ac:dyDescent="0.2">
      <c r="A115" s="23" t="s">
        <v>276</v>
      </c>
      <c r="B115" s="17" t="s">
        <v>60</v>
      </c>
      <c r="C115" s="17" t="s">
        <v>82</v>
      </c>
      <c r="D115" s="17" t="s">
        <v>265</v>
      </c>
      <c r="E115" s="24" t="s">
        <v>75</v>
      </c>
      <c r="F115" s="16">
        <f>F116</f>
        <v>0</v>
      </c>
      <c r="G115" s="16">
        <f t="shared" ref="G115:H115" si="35">G116</f>
        <v>0</v>
      </c>
      <c r="H115" s="16">
        <f t="shared" si="35"/>
        <v>0</v>
      </c>
    </row>
    <row r="116" spans="1:8" s="3" customFormat="1" ht="30.75" customHeight="1" outlineLevel="4" x14ac:dyDescent="0.2">
      <c r="A116" s="23" t="s">
        <v>76</v>
      </c>
      <c r="B116" s="17" t="s">
        <v>60</v>
      </c>
      <c r="C116" s="17" t="s">
        <v>82</v>
      </c>
      <c r="D116" s="17" t="s">
        <v>265</v>
      </c>
      <c r="E116" s="24" t="s">
        <v>6</v>
      </c>
      <c r="F116" s="36"/>
      <c r="G116" s="36"/>
      <c r="H116" s="36"/>
    </row>
    <row r="117" spans="1:8" s="3" customFormat="1" ht="41.25" customHeight="1" outlineLevel="4" x14ac:dyDescent="0.2">
      <c r="A117" s="11" t="s">
        <v>263</v>
      </c>
      <c r="B117" s="12" t="s">
        <v>60</v>
      </c>
      <c r="C117" s="12" t="s">
        <v>82</v>
      </c>
      <c r="D117" s="12" t="s">
        <v>266</v>
      </c>
      <c r="E117" s="20" t="s">
        <v>2</v>
      </c>
      <c r="F117" s="16">
        <f>F118+F120</f>
        <v>947587</v>
      </c>
      <c r="G117" s="15">
        <f>G118+G120</f>
        <v>995343</v>
      </c>
      <c r="H117" s="15">
        <f>H118+H120</f>
        <v>1035156</v>
      </c>
    </row>
    <row r="118" spans="1:8" s="3" customFormat="1" ht="60" customHeight="1" outlineLevel="4" x14ac:dyDescent="0.2">
      <c r="A118" s="21" t="s">
        <v>264</v>
      </c>
      <c r="B118" s="12" t="s">
        <v>60</v>
      </c>
      <c r="C118" s="12" t="s">
        <v>82</v>
      </c>
      <c r="D118" s="12" t="s">
        <v>266</v>
      </c>
      <c r="E118" s="20" t="s">
        <v>68</v>
      </c>
      <c r="F118" s="15">
        <f>F119</f>
        <v>947587</v>
      </c>
      <c r="G118" s="15">
        <f>G119</f>
        <v>995343</v>
      </c>
      <c r="H118" s="15">
        <f>H119</f>
        <v>1035156</v>
      </c>
    </row>
    <row r="119" spans="1:8" s="3" customFormat="1" ht="30" customHeight="1" outlineLevel="4" x14ac:dyDescent="0.2">
      <c r="A119" s="21" t="s">
        <v>262</v>
      </c>
      <c r="B119" s="12" t="s">
        <v>60</v>
      </c>
      <c r="C119" s="12" t="s">
        <v>82</v>
      </c>
      <c r="D119" s="12" t="s">
        <v>266</v>
      </c>
      <c r="E119" s="20" t="s">
        <v>5</v>
      </c>
      <c r="F119" s="36">
        <v>947587</v>
      </c>
      <c r="G119" s="36">
        <v>995343</v>
      </c>
      <c r="H119" s="36">
        <v>1035156</v>
      </c>
    </row>
    <row r="120" spans="1:8" s="3" customFormat="1" ht="30.75" customHeight="1" outlineLevel="4" x14ac:dyDescent="0.2">
      <c r="A120" s="23" t="s">
        <v>276</v>
      </c>
      <c r="B120" s="17" t="s">
        <v>60</v>
      </c>
      <c r="C120" s="17" t="s">
        <v>82</v>
      </c>
      <c r="D120" s="12" t="s">
        <v>266</v>
      </c>
      <c r="E120" s="24" t="s">
        <v>75</v>
      </c>
      <c r="F120" s="16">
        <f>F121</f>
        <v>0</v>
      </c>
      <c r="G120" s="16">
        <f t="shared" ref="G120:H120" si="36">G121</f>
        <v>0</v>
      </c>
      <c r="H120" s="16">
        <f t="shared" si="36"/>
        <v>0</v>
      </c>
    </row>
    <row r="121" spans="1:8" s="3" customFormat="1" ht="30.75" customHeight="1" outlineLevel="4" x14ac:dyDescent="0.2">
      <c r="A121" s="23" t="s">
        <v>76</v>
      </c>
      <c r="B121" s="17" t="s">
        <v>60</v>
      </c>
      <c r="C121" s="17" t="s">
        <v>82</v>
      </c>
      <c r="D121" s="12" t="s">
        <v>266</v>
      </c>
      <c r="E121" s="24" t="s">
        <v>6</v>
      </c>
      <c r="F121" s="36"/>
      <c r="G121" s="36"/>
      <c r="H121" s="36"/>
    </row>
    <row r="122" spans="1:8" s="3" customFormat="1" ht="51" outlineLevel="4" x14ac:dyDescent="0.2">
      <c r="A122" s="11" t="s">
        <v>15</v>
      </c>
      <c r="B122" s="12" t="s">
        <v>60</v>
      </c>
      <c r="C122" s="12" t="s">
        <v>82</v>
      </c>
      <c r="D122" s="12" t="s">
        <v>90</v>
      </c>
      <c r="E122" s="12" t="s">
        <v>2</v>
      </c>
      <c r="F122" s="15">
        <f>F123+F125</f>
        <v>1035145</v>
      </c>
      <c r="G122" s="15">
        <f>G123+G125</f>
        <v>1084720</v>
      </c>
      <c r="H122" s="15">
        <f>H123+H125</f>
        <v>1125509</v>
      </c>
    </row>
    <row r="123" spans="1:8" s="3" customFormat="1" ht="72.75" customHeight="1" outlineLevel="4" x14ac:dyDescent="0.2">
      <c r="A123" s="11" t="s">
        <v>170</v>
      </c>
      <c r="B123" s="12" t="s">
        <v>60</v>
      </c>
      <c r="C123" s="12" t="s">
        <v>82</v>
      </c>
      <c r="D123" s="12" t="s">
        <v>90</v>
      </c>
      <c r="E123" s="20" t="s">
        <v>68</v>
      </c>
      <c r="F123" s="15">
        <f>F124</f>
        <v>798140</v>
      </c>
      <c r="G123" s="15">
        <f>G124</f>
        <v>830068</v>
      </c>
      <c r="H123" s="15">
        <f>H124</f>
        <v>863270</v>
      </c>
    </row>
    <row r="124" spans="1:8" s="3" customFormat="1" ht="25.5" outlineLevel="4" x14ac:dyDescent="0.2">
      <c r="A124" s="11" t="s">
        <v>171</v>
      </c>
      <c r="B124" s="12" t="s">
        <v>60</v>
      </c>
      <c r="C124" s="12" t="s">
        <v>82</v>
      </c>
      <c r="D124" s="12" t="s">
        <v>90</v>
      </c>
      <c r="E124" s="20" t="s">
        <v>5</v>
      </c>
      <c r="F124" s="36">
        <v>798140</v>
      </c>
      <c r="G124" s="36">
        <v>830068</v>
      </c>
      <c r="H124" s="36">
        <v>863270</v>
      </c>
    </row>
    <row r="125" spans="1:8" s="3" customFormat="1" ht="32.25" customHeight="1" outlineLevel="4" x14ac:dyDescent="0.2">
      <c r="A125" s="11" t="s">
        <v>255</v>
      </c>
      <c r="B125" s="12" t="s">
        <v>60</v>
      </c>
      <c r="C125" s="12" t="s">
        <v>82</v>
      </c>
      <c r="D125" s="12" t="s">
        <v>90</v>
      </c>
      <c r="E125" s="20" t="s">
        <v>75</v>
      </c>
      <c r="F125" s="16">
        <f>F126</f>
        <v>237005</v>
      </c>
      <c r="G125" s="16">
        <f>G126</f>
        <v>254652</v>
      </c>
      <c r="H125" s="16">
        <f>H126</f>
        <v>262239</v>
      </c>
    </row>
    <row r="126" spans="1:8" s="3" customFormat="1" ht="44.25" customHeight="1" outlineLevel="4" x14ac:dyDescent="0.2">
      <c r="A126" s="11" t="s">
        <v>76</v>
      </c>
      <c r="B126" s="12" t="s">
        <v>60</v>
      </c>
      <c r="C126" s="12" t="s">
        <v>82</v>
      </c>
      <c r="D126" s="12" t="s">
        <v>90</v>
      </c>
      <c r="E126" s="20" t="s">
        <v>6</v>
      </c>
      <c r="F126" s="36">
        <v>237005</v>
      </c>
      <c r="G126" s="36">
        <v>254652</v>
      </c>
      <c r="H126" s="36">
        <v>262239</v>
      </c>
    </row>
    <row r="127" spans="1:8" s="3" customFormat="1" ht="61.5" customHeight="1" outlineLevel="4" x14ac:dyDescent="0.2">
      <c r="A127" s="23" t="s">
        <v>277</v>
      </c>
      <c r="B127" s="17" t="s">
        <v>60</v>
      </c>
      <c r="C127" s="17" t="s">
        <v>82</v>
      </c>
      <c r="D127" s="17" t="s">
        <v>279</v>
      </c>
      <c r="E127" s="17" t="s">
        <v>2</v>
      </c>
      <c r="F127" s="16">
        <f>F128+F130</f>
        <v>353579</v>
      </c>
      <c r="G127" s="16">
        <f>G128+G130</f>
        <v>353579</v>
      </c>
      <c r="H127" s="16">
        <f>H128+H130</f>
        <v>353579</v>
      </c>
    </row>
    <row r="128" spans="1:8" s="3" customFormat="1" ht="44.25" customHeight="1" outlineLevel="4" x14ac:dyDescent="0.2">
      <c r="A128" s="23" t="s">
        <v>170</v>
      </c>
      <c r="B128" s="17" t="s">
        <v>60</v>
      </c>
      <c r="C128" s="17" t="s">
        <v>82</v>
      </c>
      <c r="D128" s="17" t="s">
        <v>279</v>
      </c>
      <c r="E128" s="24" t="s">
        <v>68</v>
      </c>
      <c r="F128" s="16">
        <f>F129</f>
        <v>262153</v>
      </c>
      <c r="G128" s="16">
        <f>G129</f>
        <v>262153</v>
      </c>
      <c r="H128" s="16">
        <f>H129</f>
        <v>262153</v>
      </c>
    </row>
    <row r="129" spans="1:8" s="3" customFormat="1" ht="32.25" customHeight="1" outlineLevel="4" x14ac:dyDescent="0.2">
      <c r="A129" s="23" t="s">
        <v>278</v>
      </c>
      <c r="B129" s="17" t="s">
        <v>60</v>
      </c>
      <c r="C129" s="17" t="s">
        <v>82</v>
      </c>
      <c r="D129" s="17" t="s">
        <v>279</v>
      </c>
      <c r="E129" s="24" t="s">
        <v>5</v>
      </c>
      <c r="F129" s="36">
        <v>262153</v>
      </c>
      <c r="G129" s="36">
        <v>262153</v>
      </c>
      <c r="H129" s="36">
        <v>262153</v>
      </c>
    </row>
    <row r="130" spans="1:8" s="3" customFormat="1" ht="32.25" customHeight="1" outlineLevel="4" x14ac:dyDescent="0.2">
      <c r="A130" s="11" t="s">
        <v>255</v>
      </c>
      <c r="B130" s="12" t="s">
        <v>60</v>
      </c>
      <c r="C130" s="12" t="s">
        <v>82</v>
      </c>
      <c r="D130" s="12" t="s">
        <v>279</v>
      </c>
      <c r="E130" s="20" t="s">
        <v>75</v>
      </c>
      <c r="F130" s="16">
        <f>F131</f>
        <v>91426</v>
      </c>
      <c r="G130" s="16">
        <f>G131</f>
        <v>91426</v>
      </c>
      <c r="H130" s="16">
        <f>H131</f>
        <v>91426</v>
      </c>
    </row>
    <row r="131" spans="1:8" s="3" customFormat="1" ht="44.25" customHeight="1" outlineLevel="4" x14ac:dyDescent="0.2">
      <c r="A131" s="11" t="s">
        <v>76</v>
      </c>
      <c r="B131" s="12" t="s">
        <v>60</v>
      </c>
      <c r="C131" s="12" t="s">
        <v>82</v>
      </c>
      <c r="D131" s="12" t="s">
        <v>279</v>
      </c>
      <c r="E131" s="20" t="s">
        <v>6</v>
      </c>
      <c r="F131" s="36">
        <v>91426</v>
      </c>
      <c r="G131" s="36">
        <v>91426</v>
      </c>
      <c r="H131" s="36">
        <v>91426</v>
      </c>
    </row>
    <row r="132" spans="1:8" s="3" customFormat="1" ht="26.25" customHeight="1" outlineLevel="4" x14ac:dyDescent="0.2">
      <c r="A132" s="11" t="s">
        <v>237</v>
      </c>
      <c r="B132" s="17" t="s">
        <v>63</v>
      </c>
      <c r="C132" s="17" t="s">
        <v>61</v>
      </c>
      <c r="D132" s="17" t="s">
        <v>62</v>
      </c>
      <c r="E132" s="24" t="s">
        <v>2</v>
      </c>
      <c r="F132" s="16">
        <f t="shared" ref="F132:H137" si="37">F133</f>
        <v>420254</v>
      </c>
      <c r="G132" s="16">
        <f t="shared" si="37"/>
        <v>435282</v>
      </c>
      <c r="H132" s="16">
        <f t="shared" si="37"/>
        <v>451043</v>
      </c>
    </row>
    <row r="133" spans="1:8" s="3" customFormat="1" ht="23.25" customHeight="1" outlineLevel="4" x14ac:dyDescent="0.2">
      <c r="A133" s="11" t="s">
        <v>238</v>
      </c>
      <c r="B133" s="12" t="s">
        <v>63</v>
      </c>
      <c r="C133" s="12" t="s">
        <v>70</v>
      </c>
      <c r="D133" s="12" t="s">
        <v>62</v>
      </c>
      <c r="E133" s="20" t="s">
        <v>2</v>
      </c>
      <c r="F133" s="15">
        <f t="shared" si="37"/>
        <v>420254</v>
      </c>
      <c r="G133" s="15">
        <f t="shared" si="37"/>
        <v>435282</v>
      </c>
      <c r="H133" s="15">
        <f t="shared" si="37"/>
        <v>451043</v>
      </c>
    </row>
    <row r="134" spans="1:8" s="3" customFormat="1" ht="34.5" customHeight="1" outlineLevel="4" x14ac:dyDescent="0.2">
      <c r="A134" s="26" t="s">
        <v>4</v>
      </c>
      <c r="B134" s="12" t="s">
        <v>63</v>
      </c>
      <c r="C134" s="12" t="s">
        <v>70</v>
      </c>
      <c r="D134" s="12" t="s">
        <v>64</v>
      </c>
      <c r="E134" s="12" t="s">
        <v>2</v>
      </c>
      <c r="F134" s="15">
        <f t="shared" si="37"/>
        <v>420254</v>
      </c>
      <c r="G134" s="15">
        <f t="shared" si="37"/>
        <v>435282</v>
      </c>
      <c r="H134" s="15">
        <f t="shared" si="37"/>
        <v>451043</v>
      </c>
    </row>
    <row r="135" spans="1:8" s="3" customFormat="1" ht="34.5" customHeight="1" outlineLevel="4" x14ac:dyDescent="0.2">
      <c r="A135" s="26" t="s">
        <v>65</v>
      </c>
      <c r="B135" s="12" t="s">
        <v>63</v>
      </c>
      <c r="C135" s="12" t="s">
        <v>70</v>
      </c>
      <c r="D135" s="12" t="s">
        <v>66</v>
      </c>
      <c r="E135" s="12" t="s">
        <v>2</v>
      </c>
      <c r="F135" s="15">
        <f t="shared" si="37"/>
        <v>420254</v>
      </c>
      <c r="G135" s="15">
        <f t="shared" si="37"/>
        <v>435282</v>
      </c>
      <c r="H135" s="15">
        <f t="shared" si="37"/>
        <v>451043</v>
      </c>
    </row>
    <row r="136" spans="1:8" s="3" customFormat="1" ht="45" customHeight="1" outlineLevel="4" x14ac:dyDescent="0.2">
      <c r="A136" s="11" t="s">
        <v>239</v>
      </c>
      <c r="B136" s="12" t="s">
        <v>63</v>
      </c>
      <c r="C136" s="12" t="s">
        <v>70</v>
      </c>
      <c r="D136" s="12" t="s">
        <v>240</v>
      </c>
      <c r="E136" s="20" t="s">
        <v>2</v>
      </c>
      <c r="F136" s="15">
        <f>F137</f>
        <v>420254</v>
      </c>
      <c r="G136" s="15">
        <f t="shared" si="37"/>
        <v>435282</v>
      </c>
      <c r="H136" s="15">
        <f t="shared" si="37"/>
        <v>451043</v>
      </c>
    </row>
    <row r="137" spans="1:8" s="3" customFormat="1" ht="75" customHeight="1" outlineLevel="4" x14ac:dyDescent="0.2">
      <c r="A137" s="11" t="s">
        <v>170</v>
      </c>
      <c r="B137" s="12" t="s">
        <v>63</v>
      </c>
      <c r="C137" s="12" t="s">
        <v>70</v>
      </c>
      <c r="D137" s="12" t="s">
        <v>240</v>
      </c>
      <c r="E137" s="20" t="s">
        <v>68</v>
      </c>
      <c r="F137" s="15">
        <f t="shared" si="37"/>
        <v>420254</v>
      </c>
      <c r="G137" s="15">
        <f t="shared" si="37"/>
        <v>435282</v>
      </c>
      <c r="H137" s="15">
        <f t="shared" si="37"/>
        <v>451043</v>
      </c>
    </row>
    <row r="138" spans="1:8" s="3" customFormat="1" ht="34.5" customHeight="1" outlineLevel="4" x14ac:dyDescent="0.2">
      <c r="A138" s="11" t="s">
        <v>171</v>
      </c>
      <c r="B138" s="12" t="s">
        <v>63</v>
      </c>
      <c r="C138" s="12" t="s">
        <v>70</v>
      </c>
      <c r="D138" s="12" t="s">
        <v>240</v>
      </c>
      <c r="E138" s="20" t="s">
        <v>5</v>
      </c>
      <c r="F138" s="36">
        <v>420254</v>
      </c>
      <c r="G138" s="36">
        <v>435282</v>
      </c>
      <c r="H138" s="36">
        <v>451043</v>
      </c>
    </row>
    <row r="139" spans="1:8" s="3" customFormat="1" ht="26.25" customHeight="1" outlineLevel="2" x14ac:dyDescent="0.2">
      <c r="A139" s="11" t="s">
        <v>20</v>
      </c>
      <c r="B139" s="24" t="s">
        <v>73</v>
      </c>
      <c r="C139" s="24" t="s">
        <v>61</v>
      </c>
      <c r="D139" s="24" t="s">
        <v>62</v>
      </c>
      <c r="E139" s="24" t="s">
        <v>2</v>
      </c>
      <c r="F139" s="16">
        <f>F162+F140+F151+F170</f>
        <v>16556708.07</v>
      </c>
      <c r="G139" s="16">
        <f>G162+G140+G151+G170</f>
        <v>36975299.859999999</v>
      </c>
      <c r="H139" s="16">
        <f>H162+H140+H151+H170</f>
        <v>13926085.17</v>
      </c>
    </row>
    <row r="140" spans="1:8" s="3" customFormat="1" ht="18" customHeight="1" outlineLevel="2" x14ac:dyDescent="0.2">
      <c r="A140" s="11" t="s">
        <v>48</v>
      </c>
      <c r="B140" s="20" t="s">
        <v>73</v>
      </c>
      <c r="C140" s="20" t="s">
        <v>74</v>
      </c>
      <c r="D140" s="20" t="s">
        <v>62</v>
      </c>
      <c r="E140" s="20" t="s">
        <v>2</v>
      </c>
      <c r="F140" s="16">
        <f>F148+F141</f>
        <v>2801610.99</v>
      </c>
      <c r="G140" s="16">
        <f>G148+G141</f>
        <v>1949527.09</v>
      </c>
      <c r="H140" s="16">
        <f>H148+H141</f>
        <v>1949527.09</v>
      </c>
    </row>
    <row r="141" spans="1:8" s="3" customFormat="1" ht="38.25" outlineLevel="2" x14ac:dyDescent="0.2">
      <c r="A141" s="11" t="s">
        <v>208</v>
      </c>
      <c r="B141" s="20" t="s">
        <v>73</v>
      </c>
      <c r="C141" s="20" t="s">
        <v>74</v>
      </c>
      <c r="D141" s="20" t="s">
        <v>142</v>
      </c>
      <c r="E141" s="20" t="s">
        <v>2</v>
      </c>
      <c r="F141" s="15">
        <f>F142</f>
        <v>1625400</v>
      </c>
      <c r="G141" s="15">
        <f t="shared" ref="G141:H141" si="38">G142</f>
        <v>1625400</v>
      </c>
      <c r="H141" s="15">
        <f t="shared" si="38"/>
        <v>1625400</v>
      </c>
    </row>
    <row r="142" spans="1:8" s="3" customFormat="1" ht="42.75" customHeight="1" outlineLevel="2" x14ac:dyDescent="0.2">
      <c r="A142" s="11" t="s">
        <v>209</v>
      </c>
      <c r="B142" s="20" t="s">
        <v>73</v>
      </c>
      <c r="C142" s="20" t="s">
        <v>74</v>
      </c>
      <c r="D142" s="20" t="s">
        <v>143</v>
      </c>
      <c r="E142" s="20" t="s">
        <v>2</v>
      </c>
      <c r="F142" s="15">
        <f>F143</f>
        <v>1625400</v>
      </c>
      <c r="G142" s="15">
        <f>G143</f>
        <v>1625400</v>
      </c>
      <c r="H142" s="15">
        <f>H143</f>
        <v>1625400</v>
      </c>
    </row>
    <row r="143" spans="1:8" s="3" customFormat="1" ht="30.75" customHeight="1" outlineLevel="2" x14ac:dyDescent="0.2">
      <c r="A143" s="11" t="s">
        <v>315</v>
      </c>
      <c r="B143" s="20" t="s">
        <v>73</v>
      </c>
      <c r="C143" s="20" t="s">
        <v>74</v>
      </c>
      <c r="D143" s="20" t="s">
        <v>314</v>
      </c>
      <c r="E143" s="20" t="s">
        <v>2</v>
      </c>
      <c r="F143" s="15">
        <f t="shared" ref="F143:H144" si="39">F144</f>
        <v>1625400</v>
      </c>
      <c r="G143" s="15">
        <f t="shared" si="39"/>
        <v>1625400</v>
      </c>
      <c r="H143" s="15">
        <f t="shared" si="39"/>
        <v>1625400</v>
      </c>
    </row>
    <row r="144" spans="1:8" s="3" customFormat="1" ht="30.75" customHeight="1" outlineLevel="2" x14ac:dyDescent="0.2">
      <c r="A144" s="11" t="s">
        <v>255</v>
      </c>
      <c r="B144" s="20" t="s">
        <v>73</v>
      </c>
      <c r="C144" s="20" t="s">
        <v>74</v>
      </c>
      <c r="D144" s="20" t="s">
        <v>314</v>
      </c>
      <c r="E144" s="20" t="s">
        <v>75</v>
      </c>
      <c r="F144" s="15">
        <f t="shared" si="39"/>
        <v>1625400</v>
      </c>
      <c r="G144" s="15">
        <f t="shared" si="39"/>
        <v>1625400</v>
      </c>
      <c r="H144" s="15">
        <f t="shared" si="39"/>
        <v>1625400</v>
      </c>
    </row>
    <row r="145" spans="1:9" s="3" customFormat="1" ht="38.25" outlineLevel="2" x14ac:dyDescent="0.2">
      <c r="A145" s="11" t="s">
        <v>76</v>
      </c>
      <c r="B145" s="20" t="s">
        <v>73</v>
      </c>
      <c r="C145" s="20" t="s">
        <v>74</v>
      </c>
      <c r="D145" s="20" t="s">
        <v>314</v>
      </c>
      <c r="E145" s="20" t="s">
        <v>6</v>
      </c>
      <c r="F145" s="35">
        <v>1625400</v>
      </c>
      <c r="G145" s="35">
        <v>1625400</v>
      </c>
      <c r="H145" s="35">
        <v>1625400</v>
      </c>
    </row>
    <row r="146" spans="1:9" s="3" customFormat="1" ht="36.75" customHeight="1" outlineLevel="2" x14ac:dyDescent="0.2">
      <c r="A146" s="26" t="s">
        <v>4</v>
      </c>
      <c r="B146" s="20" t="s">
        <v>73</v>
      </c>
      <c r="C146" s="20" t="s">
        <v>74</v>
      </c>
      <c r="D146" s="20" t="s">
        <v>64</v>
      </c>
      <c r="E146" s="20" t="s">
        <v>2</v>
      </c>
      <c r="F146" s="15">
        <f t="shared" ref="F146:H149" si="40">F147</f>
        <v>1176210.99</v>
      </c>
      <c r="G146" s="15">
        <f t="shared" si="40"/>
        <v>324127.09000000003</v>
      </c>
      <c r="H146" s="15">
        <f t="shared" si="40"/>
        <v>324127.09000000003</v>
      </c>
    </row>
    <row r="147" spans="1:9" s="3" customFormat="1" ht="30.75" customHeight="1" outlineLevel="3" x14ac:dyDescent="0.2">
      <c r="A147" s="13" t="s">
        <v>65</v>
      </c>
      <c r="B147" s="20" t="s">
        <v>73</v>
      </c>
      <c r="C147" s="20" t="s">
        <v>74</v>
      </c>
      <c r="D147" s="20" t="s">
        <v>66</v>
      </c>
      <c r="E147" s="20" t="s">
        <v>2</v>
      </c>
      <c r="F147" s="15">
        <f t="shared" si="40"/>
        <v>1176210.99</v>
      </c>
      <c r="G147" s="15">
        <f t="shared" si="40"/>
        <v>324127.09000000003</v>
      </c>
      <c r="H147" s="15">
        <f t="shared" si="40"/>
        <v>324127.09000000003</v>
      </c>
    </row>
    <row r="148" spans="1:9" s="3" customFormat="1" ht="55.5" customHeight="1" x14ac:dyDescent="0.2">
      <c r="A148" s="11" t="s">
        <v>49</v>
      </c>
      <c r="B148" s="20" t="s">
        <v>73</v>
      </c>
      <c r="C148" s="20" t="s">
        <v>74</v>
      </c>
      <c r="D148" s="20" t="s">
        <v>91</v>
      </c>
      <c r="E148" s="20" t="s">
        <v>2</v>
      </c>
      <c r="F148" s="15">
        <f t="shared" si="40"/>
        <v>1176210.99</v>
      </c>
      <c r="G148" s="15">
        <f t="shared" si="40"/>
        <v>324127.09000000003</v>
      </c>
      <c r="H148" s="15">
        <f t="shared" si="40"/>
        <v>324127.09000000003</v>
      </c>
    </row>
    <row r="149" spans="1:9" s="3" customFormat="1" ht="36.75" customHeight="1" outlineLevel="5" x14ac:dyDescent="0.2">
      <c r="A149" s="11" t="s">
        <v>255</v>
      </c>
      <c r="B149" s="20" t="s">
        <v>73</v>
      </c>
      <c r="C149" s="20" t="s">
        <v>74</v>
      </c>
      <c r="D149" s="20" t="s">
        <v>91</v>
      </c>
      <c r="E149" s="20" t="s">
        <v>75</v>
      </c>
      <c r="F149" s="15">
        <f t="shared" si="40"/>
        <v>1176210.99</v>
      </c>
      <c r="G149" s="15">
        <f t="shared" si="40"/>
        <v>324127.09000000003</v>
      </c>
      <c r="H149" s="15">
        <f t="shared" si="40"/>
        <v>324127.09000000003</v>
      </c>
    </row>
    <row r="150" spans="1:9" s="3" customFormat="1" ht="39.75" customHeight="1" outlineLevel="5" x14ac:dyDescent="0.2">
      <c r="A150" s="11" t="s">
        <v>76</v>
      </c>
      <c r="B150" s="20" t="s">
        <v>73</v>
      </c>
      <c r="C150" s="20" t="s">
        <v>74</v>
      </c>
      <c r="D150" s="20" t="s">
        <v>91</v>
      </c>
      <c r="E150" s="20" t="s">
        <v>6</v>
      </c>
      <c r="F150" s="36">
        <v>1176210.99</v>
      </c>
      <c r="G150" s="36">
        <v>324127.09000000003</v>
      </c>
      <c r="H150" s="36">
        <v>324127.09000000003</v>
      </c>
      <c r="I150" s="9"/>
    </row>
    <row r="151" spans="1:9" s="3" customFormat="1" ht="24" customHeight="1" outlineLevel="5" x14ac:dyDescent="0.2">
      <c r="A151" s="11" t="s">
        <v>51</v>
      </c>
      <c r="B151" s="20" t="s">
        <v>73</v>
      </c>
      <c r="C151" s="20" t="s">
        <v>92</v>
      </c>
      <c r="D151" s="20" t="s">
        <v>62</v>
      </c>
      <c r="E151" s="20" t="s">
        <v>2</v>
      </c>
      <c r="F151" s="16">
        <f>F152+F157</f>
        <v>3528387.08</v>
      </c>
      <c r="G151" s="16">
        <f>G152+G157</f>
        <v>3528387.08</v>
      </c>
      <c r="H151" s="16">
        <f>H152+H157</f>
        <v>3528387.08</v>
      </c>
    </row>
    <row r="152" spans="1:9" s="3" customFormat="1" ht="54" customHeight="1" outlineLevel="5" x14ac:dyDescent="0.2">
      <c r="A152" s="13" t="s">
        <v>210</v>
      </c>
      <c r="B152" s="20" t="s">
        <v>73</v>
      </c>
      <c r="C152" s="20" t="s">
        <v>92</v>
      </c>
      <c r="D152" s="20" t="s">
        <v>159</v>
      </c>
      <c r="E152" s="20" t="s">
        <v>2</v>
      </c>
      <c r="F152" s="15">
        <f t="shared" ref="F152:H155" si="41">F153</f>
        <v>3525000</v>
      </c>
      <c r="G152" s="15">
        <f t="shared" si="41"/>
        <v>3525000</v>
      </c>
      <c r="H152" s="15">
        <f t="shared" si="41"/>
        <v>3525000</v>
      </c>
    </row>
    <row r="153" spans="1:9" s="3" customFormat="1" ht="53.25" customHeight="1" outlineLevel="5" x14ac:dyDescent="0.2">
      <c r="A153" s="13" t="s">
        <v>211</v>
      </c>
      <c r="B153" s="20" t="s">
        <v>73</v>
      </c>
      <c r="C153" s="20" t="s">
        <v>92</v>
      </c>
      <c r="D153" s="20" t="s">
        <v>160</v>
      </c>
      <c r="E153" s="20" t="s">
        <v>2</v>
      </c>
      <c r="F153" s="15">
        <f t="shared" si="41"/>
        <v>3525000</v>
      </c>
      <c r="G153" s="15">
        <f t="shared" si="41"/>
        <v>3525000</v>
      </c>
      <c r="H153" s="15">
        <f t="shared" si="41"/>
        <v>3525000</v>
      </c>
    </row>
    <row r="154" spans="1:9" s="3" customFormat="1" ht="36.75" customHeight="1" outlineLevel="5" x14ac:dyDescent="0.2">
      <c r="A154" s="13" t="s">
        <v>52</v>
      </c>
      <c r="B154" s="20" t="s">
        <v>73</v>
      </c>
      <c r="C154" s="20" t="s">
        <v>92</v>
      </c>
      <c r="D154" s="29" t="s">
        <v>161</v>
      </c>
      <c r="E154" s="20" t="s">
        <v>2</v>
      </c>
      <c r="F154" s="15">
        <f t="shared" si="41"/>
        <v>3525000</v>
      </c>
      <c r="G154" s="15">
        <f t="shared" si="41"/>
        <v>3525000</v>
      </c>
      <c r="H154" s="15">
        <f t="shared" si="41"/>
        <v>3525000</v>
      </c>
    </row>
    <row r="155" spans="1:9" s="3" customFormat="1" ht="27.75" customHeight="1" outlineLevel="5" x14ac:dyDescent="0.2">
      <c r="A155" s="13" t="s">
        <v>78</v>
      </c>
      <c r="B155" s="20" t="s">
        <v>73</v>
      </c>
      <c r="C155" s="20" t="s">
        <v>92</v>
      </c>
      <c r="D155" s="29" t="s">
        <v>161</v>
      </c>
      <c r="E155" s="20" t="s">
        <v>79</v>
      </c>
      <c r="F155" s="15">
        <f t="shared" si="41"/>
        <v>3525000</v>
      </c>
      <c r="G155" s="15">
        <f t="shared" si="41"/>
        <v>3525000</v>
      </c>
      <c r="H155" s="15">
        <f t="shared" si="41"/>
        <v>3525000</v>
      </c>
    </row>
    <row r="156" spans="1:9" s="3" customFormat="1" ht="58.5" customHeight="1" outlineLevel="5" x14ac:dyDescent="0.2">
      <c r="A156" s="11" t="s">
        <v>256</v>
      </c>
      <c r="B156" s="20" t="s">
        <v>73</v>
      </c>
      <c r="C156" s="20" t="s">
        <v>92</v>
      </c>
      <c r="D156" s="29" t="s">
        <v>161</v>
      </c>
      <c r="E156" s="20" t="s">
        <v>53</v>
      </c>
      <c r="F156" s="36">
        <v>3525000</v>
      </c>
      <c r="G156" s="36">
        <v>3525000</v>
      </c>
      <c r="H156" s="36">
        <v>3525000</v>
      </c>
    </row>
    <row r="157" spans="1:9" s="3" customFormat="1" ht="30" customHeight="1" outlineLevel="5" x14ac:dyDescent="0.2">
      <c r="A157" s="26" t="s">
        <v>4</v>
      </c>
      <c r="B157" s="20" t="s">
        <v>73</v>
      </c>
      <c r="C157" s="20" t="s">
        <v>92</v>
      </c>
      <c r="D157" s="20" t="s">
        <v>64</v>
      </c>
      <c r="E157" s="20" t="s">
        <v>2</v>
      </c>
      <c r="F157" s="15">
        <f t="shared" ref="F157:H160" si="42">F158</f>
        <v>3387.08</v>
      </c>
      <c r="G157" s="15">
        <f t="shared" si="42"/>
        <v>3387.08</v>
      </c>
      <c r="H157" s="15">
        <f t="shared" si="42"/>
        <v>3387.08</v>
      </c>
    </row>
    <row r="158" spans="1:9" s="3" customFormat="1" ht="30.75" customHeight="1" outlineLevel="5" x14ac:dyDescent="0.2">
      <c r="A158" s="13" t="s">
        <v>65</v>
      </c>
      <c r="B158" s="20" t="s">
        <v>73</v>
      </c>
      <c r="C158" s="20" t="s">
        <v>92</v>
      </c>
      <c r="D158" s="20" t="s">
        <v>66</v>
      </c>
      <c r="E158" s="20" t="s">
        <v>2</v>
      </c>
      <c r="F158" s="15">
        <f t="shared" si="42"/>
        <v>3387.08</v>
      </c>
      <c r="G158" s="15">
        <f t="shared" si="42"/>
        <v>3387.08</v>
      </c>
      <c r="H158" s="15">
        <f t="shared" si="42"/>
        <v>3387.08</v>
      </c>
    </row>
    <row r="159" spans="1:9" s="3" customFormat="1" ht="94.5" customHeight="1" outlineLevel="5" x14ac:dyDescent="0.2">
      <c r="A159" s="11" t="s">
        <v>212</v>
      </c>
      <c r="B159" s="20" t="s">
        <v>73</v>
      </c>
      <c r="C159" s="20" t="s">
        <v>92</v>
      </c>
      <c r="D159" s="20" t="s">
        <v>180</v>
      </c>
      <c r="E159" s="20" t="s">
        <v>2</v>
      </c>
      <c r="F159" s="15">
        <f t="shared" si="42"/>
        <v>3387.08</v>
      </c>
      <c r="G159" s="15">
        <f t="shared" si="42"/>
        <v>3387.08</v>
      </c>
      <c r="H159" s="15">
        <f t="shared" si="42"/>
        <v>3387.08</v>
      </c>
    </row>
    <row r="160" spans="1:9" s="3" customFormat="1" ht="35.25" customHeight="1" outlineLevel="5" x14ac:dyDescent="0.2">
      <c r="A160" s="11" t="s">
        <v>255</v>
      </c>
      <c r="B160" s="20" t="s">
        <v>73</v>
      </c>
      <c r="C160" s="20" t="s">
        <v>92</v>
      </c>
      <c r="D160" s="20" t="s">
        <v>180</v>
      </c>
      <c r="E160" s="20" t="s">
        <v>75</v>
      </c>
      <c r="F160" s="15">
        <f t="shared" si="42"/>
        <v>3387.08</v>
      </c>
      <c r="G160" s="15">
        <f t="shared" si="42"/>
        <v>3387.08</v>
      </c>
      <c r="H160" s="15">
        <f t="shared" si="42"/>
        <v>3387.08</v>
      </c>
    </row>
    <row r="161" spans="1:11" s="3" customFormat="1" ht="45.75" customHeight="1" outlineLevel="5" x14ac:dyDescent="0.2">
      <c r="A161" s="11" t="s">
        <v>76</v>
      </c>
      <c r="B161" s="20" t="s">
        <v>73</v>
      </c>
      <c r="C161" s="20" t="s">
        <v>92</v>
      </c>
      <c r="D161" s="20" t="s">
        <v>180</v>
      </c>
      <c r="E161" s="20" t="s">
        <v>6</v>
      </c>
      <c r="F161" s="36">
        <v>3387.08</v>
      </c>
      <c r="G161" s="36">
        <v>3387.08</v>
      </c>
      <c r="H161" s="36">
        <v>3387.08</v>
      </c>
    </row>
    <row r="162" spans="1:11" s="3" customFormat="1" ht="24" customHeight="1" outlineLevel="5" x14ac:dyDescent="0.2">
      <c r="A162" s="5" t="s">
        <v>54</v>
      </c>
      <c r="B162" s="24" t="s">
        <v>73</v>
      </c>
      <c r="C162" s="24" t="s">
        <v>93</v>
      </c>
      <c r="D162" s="24" t="s">
        <v>62</v>
      </c>
      <c r="E162" s="24" t="s">
        <v>2</v>
      </c>
      <c r="F162" s="16">
        <f>F163</f>
        <v>10176710</v>
      </c>
      <c r="G162" s="16">
        <f t="shared" ref="G162:H162" si="43">G163</f>
        <v>31447385.690000001</v>
      </c>
      <c r="H162" s="16">
        <f t="shared" si="43"/>
        <v>8398171</v>
      </c>
    </row>
    <row r="163" spans="1:11" s="3" customFormat="1" ht="44.25" customHeight="1" outlineLevel="5" x14ac:dyDescent="0.2">
      <c r="A163" s="11" t="s">
        <v>213</v>
      </c>
      <c r="B163" s="20" t="s">
        <v>73</v>
      </c>
      <c r="C163" s="20" t="s">
        <v>93</v>
      </c>
      <c r="D163" s="20" t="s">
        <v>94</v>
      </c>
      <c r="E163" s="20" t="s">
        <v>2</v>
      </c>
      <c r="F163" s="16">
        <f>F164+F167</f>
        <v>10176710</v>
      </c>
      <c r="G163" s="16">
        <f t="shared" ref="G163:H163" si="44">G164+G167</f>
        <v>31447385.690000001</v>
      </c>
      <c r="H163" s="16">
        <f t="shared" si="44"/>
        <v>8398171</v>
      </c>
    </row>
    <row r="164" spans="1:11" s="3" customFormat="1" ht="32.25" customHeight="1" outlineLevel="5" x14ac:dyDescent="0.2">
      <c r="A164" s="21" t="s">
        <v>144</v>
      </c>
      <c r="B164" s="20" t="s">
        <v>73</v>
      </c>
      <c r="C164" s="20" t="s">
        <v>93</v>
      </c>
      <c r="D164" s="20" t="s">
        <v>95</v>
      </c>
      <c r="E164" s="20" t="s">
        <v>2</v>
      </c>
      <c r="F164" s="16">
        <f>F165</f>
        <v>10176710</v>
      </c>
      <c r="G164" s="16">
        <f t="shared" ref="G164:H164" si="45">G165</f>
        <v>10963230</v>
      </c>
      <c r="H164" s="16">
        <f t="shared" si="45"/>
        <v>8398171</v>
      </c>
    </row>
    <row r="165" spans="1:11" s="3" customFormat="1" ht="36" customHeight="1" outlineLevel="5" x14ac:dyDescent="0.2">
      <c r="A165" s="11" t="s">
        <v>255</v>
      </c>
      <c r="B165" s="20" t="s">
        <v>73</v>
      </c>
      <c r="C165" s="20" t="s">
        <v>93</v>
      </c>
      <c r="D165" s="20" t="s">
        <v>95</v>
      </c>
      <c r="E165" s="20" t="s">
        <v>75</v>
      </c>
      <c r="F165" s="16">
        <f>F166</f>
        <v>10176710</v>
      </c>
      <c r="G165" s="16">
        <f t="shared" ref="G165:H165" si="46">G166</f>
        <v>10963230</v>
      </c>
      <c r="H165" s="16">
        <f t="shared" si="46"/>
        <v>8398171</v>
      </c>
    </row>
    <row r="166" spans="1:11" s="3" customFormat="1" ht="46.5" customHeight="1" outlineLevel="5" x14ac:dyDescent="0.2">
      <c r="A166" s="11" t="s">
        <v>76</v>
      </c>
      <c r="B166" s="20" t="s">
        <v>73</v>
      </c>
      <c r="C166" s="20" t="s">
        <v>93</v>
      </c>
      <c r="D166" s="20" t="s">
        <v>95</v>
      </c>
      <c r="E166" s="20" t="s">
        <v>6</v>
      </c>
      <c r="F166" s="36">
        <v>10176710</v>
      </c>
      <c r="G166" s="36">
        <v>10963230</v>
      </c>
      <c r="H166" s="36">
        <v>8398171</v>
      </c>
      <c r="I166" s="9"/>
      <c r="J166" s="9"/>
    </row>
    <row r="167" spans="1:11" s="18" customFormat="1" ht="25.5" customHeight="1" outlineLevel="5" x14ac:dyDescent="0.2">
      <c r="A167" s="23" t="s">
        <v>327</v>
      </c>
      <c r="B167" s="24" t="s">
        <v>73</v>
      </c>
      <c r="C167" s="24" t="s">
        <v>93</v>
      </c>
      <c r="D167" s="24" t="s">
        <v>328</v>
      </c>
      <c r="E167" s="24" t="s">
        <v>2</v>
      </c>
      <c r="F167" s="37">
        <f>F168</f>
        <v>0</v>
      </c>
      <c r="G167" s="37">
        <f t="shared" ref="G167:H167" si="47">G168</f>
        <v>20484155.690000001</v>
      </c>
      <c r="H167" s="37">
        <f t="shared" si="47"/>
        <v>0</v>
      </c>
      <c r="I167" s="19"/>
      <c r="J167" s="19"/>
      <c r="K167" s="19"/>
    </row>
    <row r="168" spans="1:11" s="18" customFormat="1" ht="25.5" customHeight="1" outlineLevel="5" x14ac:dyDescent="0.2">
      <c r="A168" s="11" t="s">
        <v>255</v>
      </c>
      <c r="B168" s="24" t="s">
        <v>73</v>
      </c>
      <c r="C168" s="24" t="s">
        <v>93</v>
      </c>
      <c r="D168" s="20" t="s">
        <v>328</v>
      </c>
      <c r="E168" s="24" t="s">
        <v>75</v>
      </c>
      <c r="F168" s="37">
        <f>F169</f>
        <v>0</v>
      </c>
      <c r="G168" s="37">
        <f t="shared" ref="G168:H168" si="48">G169</f>
        <v>20484155.690000001</v>
      </c>
      <c r="H168" s="37">
        <f t="shared" si="48"/>
        <v>0</v>
      </c>
      <c r="I168" s="19"/>
      <c r="J168" s="19"/>
      <c r="K168" s="19"/>
    </row>
    <row r="169" spans="1:11" s="18" customFormat="1" ht="25.5" customHeight="1" outlineLevel="5" x14ac:dyDescent="0.2">
      <c r="A169" s="11" t="s">
        <v>76</v>
      </c>
      <c r="B169" s="24" t="s">
        <v>73</v>
      </c>
      <c r="C169" s="24" t="s">
        <v>93</v>
      </c>
      <c r="D169" s="20" t="s">
        <v>328</v>
      </c>
      <c r="E169" s="24" t="s">
        <v>6</v>
      </c>
      <c r="F169" s="36">
        <v>0</v>
      </c>
      <c r="G169" s="36">
        <v>20484155.690000001</v>
      </c>
      <c r="H169" s="36">
        <v>0</v>
      </c>
      <c r="I169" s="19"/>
      <c r="J169" s="19"/>
      <c r="K169" s="19"/>
    </row>
    <row r="170" spans="1:11" s="3" customFormat="1" ht="25.5" outlineLevel="5" x14ac:dyDescent="0.2">
      <c r="A170" s="11" t="s">
        <v>21</v>
      </c>
      <c r="B170" s="20" t="s">
        <v>73</v>
      </c>
      <c r="C170" s="20" t="s">
        <v>96</v>
      </c>
      <c r="D170" s="20" t="s">
        <v>62</v>
      </c>
      <c r="E170" s="20" t="s">
        <v>2</v>
      </c>
      <c r="F170" s="16">
        <f>F171</f>
        <v>50000</v>
      </c>
      <c r="G170" s="16">
        <f t="shared" ref="G170:H170" si="49">G171</f>
        <v>50000</v>
      </c>
      <c r="H170" s="16">
        <f t="shared" si="49"/>
        <v>50000</v>
      </c>
    </row>
    <row r="171" spans="1:11" s="3" customFormat="1" ht="38.25" outlineLevel="5" x14ac:dyDescent="0.2">
      <c r="A171" s="39" t="s">
        <v>319</v>
      </c>
      <c r="B171" s="20" t="s">
        <v>73</v>
      </c>
      <c r="C171" s="20" t="s">
        <v>96</v>
      </c>
      <c r="D171" s="20" t="s">
        <v>321</v>
      </c>
      <c r="E171" s="20" t="s">
        <v>2</v>
      </c>
      <c r="F171" s="15">
        <f t="shared" ref="F171:H173" si="50">F172</f>
        <v>50000</v>
      </c>
      <c r="G171" s="15">
        <f t="shared" si="50"/>
        <v>50000</v>
      </c>
      <c r="H171" s="15">
        <f t="shared" si="50"/>
        <v>50000</v>
      </c>
    </row>
    <row r="172" spans="1:11" s="3" customFormat="1" ht="38.25" outlineLevel="5" x14ac:dyDescent="0.2">
      <c r="A172" s="23" t="s">
        <v>320</v>
      </c>
      <c r="B172" s="20" t="s">
        <v>73</v>
      </c>
      <c r="C172" s="20" t="s">
        <v>96</v>
      </c>
      <c r="D172" s="20" t="s">
        <v>322</v>
      </c>
      <c r="E172" s="20" t="s">
        <v>2</v>
      </c>
      <c r="F172" s="15">
        <f t="shared" si="50"/>
        <v>50000</v>
      </c>
      <c r="G172" s="15">
        <f t="shared" si="50"/>
        <v>50000</v>
      </c>
      <c r="H172" s="15">
        <f t="shared" si="50"/>
        <v>50000</v>
      </c>
    </row>
    <row r="173" spans="1:11" s="3" customFormat="1" ht="18" customHeight="1" outlineLevel="5" x14ac:dyDescent="0.2">
      <c r="A173" s="40" t="s">
        <v>78</v>
      </c>
      <c r="B173" s="20" t="s">
        <v>73</v>
      </c>
      <c r="C173" s="20" t="s">
        <v>96</v>
      </c>
      <c r="D173" s="20" t="s">
        <v>322</v>
      </c>
      <c r="E173" s="20" t="s">
        <v>79</v>
      </c>
      <c r="F173" s="15">
        <f t="shared" si="50"/>
        <v>50000</v>
      </c>
      <c r="G173" s="15">
        <f t="shared" si="50"/>
        <v>50000</v>
      </c>
      <c r="H173" s="15">
        <f t="shared" si="50"/>
        <v>50000</v>
      </c>
    </row>
    <row r="174" spans="1:11" s="3" customFormat="1" ht="51" outlineLevel="5" x14ac:dyDescent="0.2">
      <c r="A174" s="38" t="s">
        <v>256</v>
      </c>
      <c r="B174" s="20" t="s">
        <v>73</v>
      </c>
      <c r="C174" s="20" t="s">
        <v>96</v>
      </c>
      <c r="D174" s="20" t="s">
        <v>322</v>
      </c>
      <c r="E174" s="20" t="s">
        <v>53</v>
      </c>
      <c r="F174" s="35">
        <v>50000</v>
      </c>
      <c r="G174" s="35">
        <v>50000</v>
      </c>
      <c r="H174" s="35">
        <v>50000</v>
      </c>
    </row>
    <row r="175" spans="1:11" s="3" customFormat="1" ht="23.25" customHeight="1" outlineLevel="5" x14ac:dyDescent="0.2">
      <c r="A175" s="11" t="s">
        <v>22</v>
      </c>
      <c r="B175" s="24" t="s">
        <v>74</v>
      </c>
      <c r="C175" s="24" t="s">
        <v>61</v>
      </c>
      <c r="D175" s="24" t="s">
        <v>62</v>
      </c>
      <c r="E175" s="24" t="s">
        <v>2</v>
      </c>
      <c r="F175" s="15">
        <f>F176+F182+F212+F228</f>
        <v>69505368.640000001</v>
      </c>
      <c r="G175" s="15">
        <f>G176+G182+G212+G228</f>
        <v>24774634.380000003</v>
      </c>
      <c r="H175" s="15">
        <f>H176+H182+H212+H228</f>
        <v>24775311.930000003</v>
      </c>
    </row>
    <row r="176" spans="1:11" s="3" customFormat="1" ht="17.25" customHeight="1" outlineLevel="5" x14ac:dyDescent="0.2">
      <c r="A176" s="11" t="s">
        <v>97</v>
      </c>
      <c r="B176" s="24" t="s">
        <v>74</v>
      </c>
      <c r="C176" s="24" t="s">
        <v>60</v>
      </c>
      <c r="D176" s="24" t="s">
        <v>62</v>
      </c>
      <c r="E176" s="24" t="s">
        <v>2</v>
      </c>
      <c r="F176" s="16">
        <f t="shared" ref="F176:H180" si="51">F177</f>
        <v>800000</v>
      </c>
      <c r="G176" s="16">
        <f t="shared" si="51"/>
        <v>800000</v>
      </c>
      <c r="H176" s="16">
        <f t="shared" si="51"/>
        <v>800000</v>
      </c>
    </row>
    <row r="177" spans="1:8" s="3" customFormat="1" ht="43.5" customHeight="1" outlineLevel="1" x14ac:dyDescent="0.2">
      <c r="A177" s="21" t="s">
        <v>214</v>
      </c>
      <c r="B177" s="20" t="s">
        <v>74</v>
      </c>
      <c r="C177" s="20" t="s">
        <v>60</v>
      </c>
      <c r="D177" s="20" t="s">
        <v>142</v>
      </c>
      <c r="E177" s="20" t="s">
        <v>2</v>
      </c>
      <c r="F177" s="15">
        <f t="shared" si="51"/>
        <v>800000</v>
      </c>
      <c r="G177" s="15">
        <f t="shared" si="51"/>
        <v>800000</v>
      </c>
      <c r="H177" s="15">
        <f t="shared" si="51"/>
        <v>800000</v>
      </c>
    </row>
    <row r="178" spans="1:8" s="3" customFormat="1" ht="47.25" customHeight="1" outlineLevel="1" x14ac:dyDescent="0.2">
      <c r="A178" s="21" t="s">
        <v>215</v>
      </c>
      <c r="B178" s="20" t="s">
        <v>74</v>
      </c>
      <c r="C178" s="20" t="s">
        <v>60</v>
      </c>
      <c r="D178" s="20" t="s">
        <v>153</v>
      </c>
      <c r="E178" s="20" t="s">
        <v>2</v>
      </c>
      <c r="F178" s="15">
        <f t="shared" si="51"/>
        <v>800000</v>
      </c>
      <c r="G178" s="15">
        <f t="shared" si="51"/>
        <v>800000</v>
      </c>
      <c r="H178" s="15">
        <f t="shared" si="51"/>
        <v>800000</v>
      </c>
    </row>
    <row r="179" spans="1:8" s="3" customFormat="1" ht="34.5" customHeight="1" outlineLevel="1" x14ac:dyDescent="0.2">
      <c r="A179" s="11" t="s">
        <v>154</v>
      </c>
      <c r="B179" s="20" t="s">
        <v>74</v>
      </c>
      <c r="C179" s="20" t="s">
        <v>60</v>
      </c>
      <c r="D179" s="20" t="s">
        <v>145</v>
      </c>
      <c r="E179" s="20" t="s">
        <v>2</v>
      </c>
      <c r="F179" s="15">
        <f t="shared" si="51"/>
        <v>800000</v>
      </c>
      <c r="G179" s="15">
        <f t="shared" si="51"/>
        <v>800000</v>
      </c>
      <c r="H179" s="15">
        <f t="shared" si="51"/>
        <v>800000</v>
      </c>
    </row>
    <row r="180" spans="1:8" s="3" customFormat="1" ht="34.5" customHeight="1" outlineLevel="1" x14ac:dyDescent="0.2">
      <c r="A180" s="11" t="s">
        <v>255</v>
      </c>
      <c r="B180" s="20" t="s">
        <v>74</v>
      </c>
      <c r="C180" s="20" t="s">
        <v>60</v>
      </c>
      <c r="D180" s="20" t="s">
        <v>145</v>
      </c>
      <c r="E180" s="20" t="s">
        <v>75</v>
      </c>
      <c r="F180" s="15">
        <f t="shared" si="51"/>
        <v>800000</v>
      </c>
      <c r="G180" s="15">
        <f t="shared" si="51"/>
        <v>800000</v>
      </c>
      <c r="H180" s="15">
        <f t="shared" si="51"/>
        <v>800000</v>
      </c>
    </row>
    <row r="181" spans="1:8" s="3" customFormat="1" ht="44.25" customHeight="1" outlineLevel="1" x14ac:dyDescent="0.2">
      <c r="A181" s="11" t="s">
        <v>76</v>
      </c>
      <c r="B181" s="20" t="s">
        <v>74</v>
      </c>
      <c r="C181" s="20" t="s">
        <v>60</v>
      </c>
      <c r="D181" s="20" t="s">
        <v>145</v>
      </c>
      <c r="E181" s="20" t="s">
        <v>6</v>
      </c>
      <c r="F181" s="36">
        <v>800000</v>
      </c>
      <c r="G181" s="36">
        <v>800000</v>
      </c>
      <c r="H181" s="36">
        <v>800000</v>
      </c>
    </row>
    <row r="182" spans="1:8" s="3" customFormat="1" ht="24" customHeight="1" x14ac:dyDescent="0.2">
      <c r="A182" s="11" t="s">
        <v>55</v>
      </c>
      <c r="B182" s="24" t="s">
        <v>74</v>
      </c>
      <c r="C182" s="24" t="s">
        <v>63</v>
      </c>
      <c r="D182" s="24" t="s">
        <v>62</v>
      </c>
      <c r="E182" s="24" t="s">
        <v>2</v>
      </c>
      <c r="F182" s="16">
        <f>F183+F205</f>
        <v>53569392.280000001</v>
      </c>
      <c r="G182" s="16">
        <f>G183+G205</f>
        <v>370000</v>
      </c>
      <c r="H182" s="16">
        <f>H183+H205</f>
        <v>370000</v>
      </c>
    </row>
    <row r="183" spans="1:8" s="3" customFormat="1" ht="58.5" customHeight="1" x14ac:dyDescent="0.2">
      <c r="A183" s="11" t="s">
        <v>216</v>
      </c>
      <c r="B183" s="20" t="s">
        <v>74</v>
      </c>
      <c r="C183" s="20" t="s">
        <v>63</v>
      </c>
      <c r="D183" s="20" t="s">
        <v>98</v>
      </c>
      <c r="E183" s="20" t="s">
        <v>2</v>
      </c>
      <c r="F183" s="15">
        <f>F184+F198</f>
        <v>29718082.279999997</v>
      </c>
      <c r="G183" s="15">
        <f>G184+G198</f>
        <v>370000</v>
      </c>
      <c r="H183" s="15">
        <f>H184+H198</f>
        <v>370000</v>
      </c>
    </row>
    <row r="184" spans="1:8" s="3" customFormat="1" ht="51" x14ac:dyDescent="0.2">
      <c r="A184" s="11" t="s">
        <v>217</v>
      </c>
      <c r="B184" s="20" t="s">
        <v>74</v>
      </c>
      <c r="C184" s="20" t="s">
        <v>63</v>
      </c>
      <c r="D184" s="20" t="s">
        <v>99</v>
      </c>
      <c r="E184" s="20" t="s">
        <v>2</v>
      </c>
      <c r="F184" s="16">
        <f>F185+F194+F188+F191</f>
        <v>27975776.449999999</v>
      </c>
      <c r="G184" s="16">
        <f t="shared" ref="G184:H184" si="52">G185+G194+G188+G191</f>
        <v>370000</v>
      </c>
      <c r="H184" s="16">
        <f t="shared" si="52"/>
        <v>370000</v>
      </c>
    </row>
    <row r="185" spans="1:8" s="3" customFormat="1" ht="30.75" customHeight="1" x14ac:dyDescent="0.2">
      <c r="A185" s="11" t="s">
        <v>287</v>
      </c>
      <c r="B185" s="20" t="s">
        <v>74</v>
      </c>
      <c r="C185" s="20" t="s">
        <v>63</v>
      </c>
      <c r="D185" s="20" t="s">
        <v>236</v>
      </c>
      <c r="E185" s="20" t="s">
        <v>2</v>
      </c>
      <c r="F185" s="16">
        <f t="shared" ref="F185:H186" si="53">F186</f>
        <v>370000</v>
      </c>
      <c r="G185" s="16">
        <f t="shared" si="53"/>
        <v>370000</v>
      </c>
      <c r="H185" s="16">
        <f t="shared" si="53"/>
        <v>370000</v>
      </c>
    </row>
    <row r="186" spans="1:8" s="3" customFormat="1" ht="37.5" customHeight="1" x14ac:dyDescent="0.2">
      <c r="A186" s="11" t="s">
        <v>255</v>
      </c>
      <c r="B186" s="20" t="s">
        <v>74</v>
      </c>
      <c r="C186" s="20" t="s">
        <v>63</v>
      </c>
      <c r="D186" s="20" t="s">
        <v>236</v>
      </c>
      <c r="E186" s="20" t="s">
        <v>75</v>
      </c>
      <c r="F186" s="15">
        <f t="shared" si="53"/>
        <v>370000</v>
      </c>
      <c r="G186" s="15">
        <f t="shared" si="53"/>
        <v>370000</v>
      </c>
      <c r="H186" s="15">
        <f t="shared" si="53"/>
        <v>370000</v>
      </c>
    </row>
    <row r="187" spans="1:8" s="3" customFormat="1" ht="42" customHeight="1" x14ac:dyDescent="0.2">
      <c r="A187" s="11" t="s">
        <v>76</v>
      </c>
      <c r="B187" s="20" t="s">
        <v>74</v>
      </c>
      <c r="C187" s="20" t="s">
        <v>63</v>
      </c>
      <c r="D187" s="20" t="s">
        <v>236</v>
      </c>
      <c r="E187" s="20" t="s">
        <v>6</v>
      </c>
      <c r="F187" s="36">
        <v>370000</v>
      </c>
      <c r="G187" s="36">
        <v>370000</v>
      </c>
      <c r="H187" s="36">
        <v>370000</v>
      </c>
    </row>
    <row r="188" spans="1:8" s="3" customFormat="1" ht="65.25" customHeight="1" x14ac:dyDescent="0.2">
      <c r="A188" s="5" t="s">
        <v>292</v>
      </c>
      <c r="B188" s="24" t="s">
        <v>74</v>
      </c>
      <c r="C188" s="24" t="s">
        <v>63</v>
      </c>
      <c r="D188" s="24" t="s">
        <v>294</v>
      </c>
      <c r="E188" s="24" t="s">
        <v>2</v>
      </c>
      <c r="F188" s="16">
        <f t="shared" ref="F188:H189" si="54">F189</f>
        <v>20267441.899999999</v>
      </c>
      <c r="G188" s="16">
        <f t="shared" si="54"/>
        <v>0</v>
      </c>
      <c r="H188" s="16">
        <f t="shared" si="54"/>
        <v>0</v>
      </c>
    </row>
    <row r="189" spans="1:8" s="3" customFormat="1" ht="42" customHeight="1" x14ac:dyDescent="0.2">
      <c r="A189" s="5" t="s">
        <v>276</v>
      </c>
      <c r="B189" s="24" t="s">
        <v>74</v>
      </c>
      <c r="C189" s="24" t="s">
        <v>63</v>
      </c>
      <c r="D189" s="24" t="s">
        <v>294</v>
      </c>
      <c r="E189" s="24" t="s">
        <v>75</v>
      </c>
      <c r="F189" s="16">
        <f t="shared" si="54"/>
        <v>20267441.899999999</v>
      </c>
      <c r="G189" s="16">
        <f t="shared" si="54"/>
        <v>0</v>
      </c>
      <c r="H189" s="16">
        <f t="shared" si="54"/>
        <v>0</v>
      </c>
    </row>
    <row r="190" spans="1:8" s="3" customFormat="1" ht="42" customHeight="1" x14ac:dyDescent="0.2">
      <c r="A190" s="5" t="s">
        <v>76</v>
      </c>
      <c r="B190" s="24" t="s">
        <v>74</v>
      </c>
      <c r="C190" s="24" t="s">
        <v>63</v>
      </c>
      <c r="D190" s="24" t="s">
        <v>294</v>
      </c>
      <c r="E190" s="24" t="s">
        <v>6</v>
      </c>
      <c r="F190" s="36">
        <v>20267441.899999999</v>
      </c>
      <c r="G190" s="36">
        <v>0</v>
      </c>
      <c r="H190" s="36">
        <v>0</v>
      </c>
    </row>
    <row r="191" spans="1:8" s="3" customFormat="1" ht="69.75" customHeight="1" x14ac:dyDescent="0.2">
      <c r="A191" s="5" t="s">
        <v>293</v>
      </c>
      <c r="B191" s="24" t="s">
        <v>74</v>
      </c>
      <c r="C191" s="24" t="s">
        <v>63</v>
      </c>
      <c r="D191" s="24" t="s">
        <v>295</v>
      </c>
      <c r="E191" s="24" t="s">
        <v>2</v>
      </c>
      <c r="F191" s="16">
        <f t="shared" ref="F191:H192" si="55">F192</f>
        <v>626828.1</v>
      </c>
      <c r="G191" s="16">
        <f t="shared" si="55"/>
        <v>0</v>
      </c>
      <c r="H191" s="16">
        <f t="shared" si="55"/>
        <v>0</v>
      </c>
    </row>
    <row r="192" spans="1:8" s="3" customFormat="1" ht="42" customHeight="1" x14ac:dyDescent="0.2">
      <c r="A192" s="5" t="s">
        <v>276</v>
      </c>
      <c r="B192" s="24" t="s">
        <v>74</v>
      </c>
      <c r="C192" s="24" t="s">
        <v>63</v>
      </c>
      <c r="D192" s="24" t="s">
        <v>295</v>
      </c>
      <c r="E192" s="24" t="s">
        <v>75</v>
      </c>
      <c r="F192" s="16">
        <f t="shared" si="55"/>
        <v>626828.1</v>
      </c>
      <c r="G192" s="16">
        <f t="shared" si="55"/>
        <v>0</v>
      </c>
      <c r="H192" s="16">
        <f t="shared" si="55"/>
        <v>0</v>
      </c>
    </row>
    <row r="193" spans="1:9" s="3" customFormat="1" ht="42" customHeight="1" x14ac:dyDescent="0.2">
      <c r="A193" s="5" t="s">
        <v>76</v>
      </c>
      <c r="B193" s="24" t="s">
        <v>74</v>
      </c>
      <c r="C193" s="24" t="s">
        <v>63</v>
      </c>
      <c r="D193" s="24" t="s">
        <v>295</v>
      </c>
      <c r="E193" s="24" t="s">
        <v>6</v>
      </c>
      <c r="F193" s="36">
        <v>626828.1</v>
      </c>
      <c r="G193" s="36">
        <v>0</v>
      </c>
      <c r="H193" s="36">
        <v>0</v>
      </c>
    </row>
    <row r="194" spans="1:9" s="3" customFormat="1" ht="28.5" customHeight="1" x14ac:dyDescent="0.2">
      <c r="A194" s="5" t="s">
        <v>285</v>
      </c>
      <c r="B194" s="24" t="s">
        <v>74</v>
      </c>
      <c r="C194" s="24" t="s">
        <v>63</v>
      </c>
      <c r="D194" s="24" t="s">
        <v>286</v>
      </c>
      <c r="E194" s="24" t="s">
        <v>2</v>
      </c>
      <c r="F194" s="16">
        <f t="shared" ref="F194:H196" si="56">F195</f>
        <v>6711506.4500000002</v>
      </c>
      <c r="G194" s="16">
        <f t="shared" si="56"/>
        <v>0</v>
      </c>
      <c r="H194" s="16">
        <f t="shared" si="56"/>
        <v>0</v>
      </c>
    </row>
    <row r="195" spans="1:9" s="3" customFormat="1" ht="45" customHeight="1" x14ac:dyDescent="0.2">
      <c r="A195" s="11" t="s">
        <v>249</v>
      </c>
      <c r="B195" s="20" t="s">
        <v>74</v>
      </c>
      <c r="C195" s="20" t="s">
        <v>63</v>
      </c>
      <c r="D195" s="20" t="s">
        <v>298</v>
      </c>
      <c r="E195" s="20" t="s">
        <v>2</v>
      </c>
      <c r="F195" s="15">
        <f t="shared" si="56"/>
        <v>6711506.4500000002</v>
      </c>
      <c r="G195" s="15">
        <f t="shared" si="56"/>
        <v>0</v>
      </c>
      <c r="H195" s="15">
        <f t="shared" si="56"/>
        <v>0</v>
      </c>
    </row>
    <row r="196" spans="1:9" s="3" customFormat="1" ht="33.75" customHeight="1" x14ac:dyDescent="0.2">
      <c r="A196" s="11" t="s">
        <v>179</v>
      </c>
      <c r="B196" s="20" t="s">
        <v>74</v>
      </c>
      <c r="C196" s="20" t="s">
        <v>63</v>
      </c>
      <c r="D196" s="20" t="s">
        <v>298</v>
      </c>
      <c r="E196" s="20" t="s">
        <v>173</v>
      </c>
      <c r="F196" s="15">
        <f t="shared" si="56"/>
        <v>6711506.4500000002</v>
      </c>
      <c r="G196" s="15">
        <f t="shared" si="56"/>
        <v>0</v>
      </c>
      <c r="H196" s="15">
        <f t="shared" si="56"/>
        <v>0</v>
      </c>
    </row>
    <row r="197" spans="1:9" s="3" customFormat="1" ht="25.5" customHeight="1" x14ac:dyDescent="0.2">
      <c r="A197" s="11" t="s">
        <v>174</v>
      </c>
      <c r="B197" s="20" t="s">
        <v>74</v>
      </c>
      <c r="C197" s="20" t="s">
        <v>63</v>
      </c>
      <c r="D197" s="20" t="s">
        <v>298</v>
      </c>
      <c r="E197" s="20" t="s">
        <v>175</v>
      </c>
      <c r="F197" s="35">
        <v>6711506.4500000002</v>
      </c>
      <c r="G197" s="35">
        <v>0</v>
      </c>
      <c r="H197" s="35">
        <v>0</v>
      </c>
      <c r="I197" s="9"/>
    </row>
    <row r="198" spans="1:9" s="3" customFormat="1" ht="57.75" customHeight="1" outlineLevel="5" x14ac:dyDescent="0.2">
      <c r="A198" s="11" t="s">
        <v>218</v>
      </c>
      <c r="B198" s="12" t="s">
        <v>74</v>
      </c>
      <c r="C198" s="12" t="s">
        <v>63</v>
      </c>
      <c r="D198" s="20" t="s">
        <v>146</v>
      </c>
      <c r="E198" s="20" t="s">
        <v>2</v>
      </c>
      <c r="F198" s="16">
        <f>F202+F199</f>
        <v>1742305.8299999998</v>
      </c>
      <c r="G198" s="16">
        <f>G202+G199</f>
        <v>0</v>
      </c>
      <c r="H198" s="16">
        <f>H202+H199</f>
        <v>0</v>
      </c>
    </row>
    <row r="199" spans="1:9" s="18" customFormat="1" ht="27.75" customHeight="1" outlineLevel="5" x14ac:dyDescent="0.2">
      <c r="A199" s="11" t="s">
        <v>242</v>
      </c>
      <c r="B199" s="12" t="s">
        <v>74</v>
      </c>
      <c r="C199" s="12" t="s">
        <v>63</v>
      </c>
      <c r="D199" s="20" t="s">
        <v>241</v>
      </c>
      <c r="E199" s="20" t="s">
        <v>2</v>
      </c>
      <c r="F199" s="15">
        <f t="shared" ref="F199:H200" si="57">F200</f>
        <v>1690036.66</v>
      </c>
      <c r="G199" s="15">
        <f t="shared" si="57"/>
        <v>0</v>
      </c>
      <c r="H199" s="15">
        <f t="shared" si="57"/>
        <v>0</v>
      </c>
    </row>
    <row r="200" spans="1:9" s="18" customFormat="1" ht="27" customHeight="1" outlineLevel="5" x14ac:dyDescent="0.2">
      <c r="A200" s="11" t="s">
        <v>78</v>
      </c>
      <c r="B200" s="12" t="s">
        <v>74</v>
      </c>
      <c r="C200" s="12" t="s">
        <v>63</v>
      </c>
      <c r="D200" s="20" t="s">
        <v>241</v>
      </c>
      <c r="E200" s="20" t="s">
        <v>79</v>
      </c>
      <c r="F200" s="15">
        <f t="shared" si="57"/>
        <v>1690036.66</v>
      </c>
      <c r="G200" s="15">
        <f t="shared" si="57"/>
        <v>0</v>
      </c>
      <c r="H200" s="15">
        <f t="shared" si="57"/>
        <v>0</v>
      </c>
    </row>
    <row r="201" spans="1:9" s="18" customFormat="1" ht="55.5" customHeight="1" outlineLevel="5" x14ac:dyDescent="0.2">
      <c r="A201" s="11" t="s">
        <v>256</v>
      </c>
      <c r="B201" s="12" t="s">
        <v>74</v>
      </c>
      <c r="C201" s="12" t="s">
        <v>63</v>
      </c>
      <c r="D201" s="20" t="s">
        <v>241</v>
      </c>
      <c r="E201" s="20" t="s">
        <v>53</v>
      </c>
      <c r="F201" s="36">
        <v>1690036.66</v>
      </c>
      <c r="G201" s="36">
        <v>0</v>
      </c>
      <c r="H201" s="36">
        <v>0</v>
      </c>
    </row>
    <row r="202" spans="1:9" s="3" customFormat="1" ht="30.75" customHeight="1" outlineLevel="5" x14ac:dyDescent="0.2">
      <c r="A202" s="11" t="s">
        <v>219</v>
      </c>
      <c r="B202" s="12" t="s">
        <v>74</v>
      </c>
      <c r="C202" s="12" t="s">
        <v>63</v>
      </c>
      <c r="D202" s="20" t="s">
        <v>197</v>
      </c>
      <c r="E202" s="20" t="s">
        <v>2</v>
      </c>
      <c r="F202" s="16">
        <f t="shared" ref="F202:H203" si="58">F203</f>
        <v>52269.17</v>
      </c>
      <c r="G202" s="16">
        <f t="shared" si="58"/>
        <v>0</v>
      </c>
      <c r="H202" s="16">
        <f t="shared" si="58"/>
        <v>0</v>
      </c>
    </row>
    <row r="203" spans="1:9" s="3" customFormat="1" ht="27.75" customHeight="1" outlineLevel="5" x14ac:dyDescent="0.2">
      <c r="A203" s="11" t="s">
        <v>78</v>
      </c>
      <c r="B203" s="12" t="s">
        <v>74</v>
      </c>
      <c r="C203" s="12" t="s">
        <v>63</v>
      </c>
      <c r="D203" s="20" t="s">
        <v>197</v>
      </c>
      <c r="E203" s="20" t="s">
        <v>79</v>
      </c>
      <c r="F203" s="16">
        <f t="shared" si="58"/>
        <v>52269.17</v>
      </c>
      <c r="G203" s="16">
        <f t="shared" si="58"/>
        <v>0</v>
      </c>
      <c r="H203" s="16">
        <f t="shared" si="58"/>
        <v>0</v>
      </c>
    </row>
    <row r="204" spans="1:9" s="3" customFormat="1" ht="55.5" customHeight="1" outlineLevel="5" x14ac:dyDescent="0.2">
      <c r="A204" s="11" t="s">
        <v>256</v>
      </c>
      <c r="B204" s="12" t="s">
        <v>74</v>
      </c>
      <c r="C204" s="12" t="s">
        <v>63</v>
      </c>
      <c r="D204" s="20" t="s">
        <v>197</v>
      </c>
      <c r="E204" s="20" t="s">
        <v>53</v>
      </c>
      <c r="F204" s="36">
        <v>52269.17</v>
      </c>
      <c r="G204" s="36">
        <v>0</v>
      </c>
      <c r="H204" s="36">
        <v>0</v>
      </c>
    </row>
    <row r="205" spans="1:9" s="3" customFormat="1" ht="56.25" customHeight="1" outlineLevel="5" x14ac:dyDescent="0.2">
      <c r="A205" s="11" t="s">
        <v>202</v>
      </c>
      <c r="B205" s="12" t="s">
        <v>74</v>
      </c>
      <c r="C205" s="12" t="s">
        <v>63</v>
      </c>
      <c r="D205" s="20" t="s">
        <v>203</v>
      </c>
      <c r="E205" s="20" t="s">
        <v>2</v>
      </c>
      <c r="F205" s="16">
        <f>F206+F209</f>
        <v>23851310</v>
      </c>
      <c r="G205" s="16">
        <f t="shared" ref="G205:H205" si="59">G206+G209</f>
        <v>0</v>
      </c>
      <c r="H205" s="16">
        <f t="shared" si="59"/>
        <v>0</v>
      </c>
    </row>
    <row r="206" spans="1:9" s="3" customFormat="1" ht="51" customHeight="1" outlineLevel="5" x14ac:dyDescent="0.2">
      <c r="A206" s="11" t="s">
        <v>329</v>
      </c>
      <c r="B206" s="12" t="s">
        <v>74</v>
      </c>
      <c r="C206" s="12" t="s">
        <v>63</v>
      </c>
      <c r="D206" s="20" t="s">
        <v>330</v>
      </c>
      <c r="E206" s="20" t="s">
        <v>2</v>
      </c>
      <c r="F206" s="37">
        <f>F207</f>
        <v>23135770.699999999</v>
      </c>
      <c r="G206" s="37">
        <f t="shared" ref="G206:H206" si="60">G207</f>
        <v>0</v>
      </c>
      <c r="H206" s="37">
        <f t="shared" si="60"/>
        <v>0</v>
      </c>
    </row>
    <row r="207" spans="1:9" s="3" customFormat="1" ht="51" customHeight="1" outlineLevel="5" x14ac:dyDescent="0.2">
      <c r="A207" s="11" t="s">
        <v>259</v>
      </c>
      <c r="B207" s="12" t="s">
        <v>74</v>
      </c>
      <c r="C207" s="12" t="s">
        <v>63</v>
      </c>
      <c r="D207" s="20" t="s">
        <v>330</v>
      </c>
      <c r="E207" s="20" t="s">
        <v>331</v>
      </c>
      <c r="F207" s="37">
        <f>F208</f>
        <v>23135770.699999999</v>
      </c>
      <c r="G207" s="37">
        <f t="shared" ref="G207:H207" si="61">G208</f>
        <v>0</v>
      </c>
      <c r="H207" s="37">
        <f t="shared" si="61"/>
        <v>0</v>
      </c>
    </row>
    <row r="208" spans="1:9" s="3" customFormat="1" ht="51" customHeight="1" outlineLevel="5" x14ac:dyDescent="0.2">
      <c r="A208" s="11" t="s">
        <v>76</v>
      </c>
      <c r="B208" s="12" t="s">
        <v>74</v>
      </c>
      <c r="C208" s="12" t="s">
        <v>63</v>
      </c>
      <c r="D208" s="20" t="s">
        <v>332</v>
      </c>
      <c r="E208" s="20" t="s">
        <v>6</v>
      </c>
      <c r="F208" s="36">
        <v>23135770.699999999</v>
      </c>
      <c r="G208" s="36">
        <v>0</v>
      </c>
      <c r="H208" s="36">
        <v>0</v>
      </c>
    </row>
    <row r="209" spans="1:9" s="3" customFormat="1" ht="51" customHeight="1" outlineLevel="5" x14ac:dyDescent="0.2">
      <c r="A209" s="11" t="s">
        <v>333</v>
      </c>
      <c r="B209" s="12" t="s">
        <v>74</v>
      </c>
      <c r="C209" s="12" t="s">
        <v>63</v>
      </c>
      <c r="D209" s="20" t="s">
        <v>334</v>
      </c>
      <c r="E209" s="20" t="s">
        <v>2</v>
      </c>
      <c r="F209" s="37">
        <f>F210</f>
        <v>715539.3</v>
      </c>
      <c r="G209" s="37">
        <f t="shared" ref="G209:H209" si="62">G210</f>
        <v>0</v>
      </c>
      <c r="H209" s="37">
        <f t="shared" si="62"/>
        <v>0</v>
      </c>
    </row>
    <row r="210" spans="1:9" s="3" customFormat="1" ht="51" customHeight="1" outlineLevel="5" x14ac:dyDescent="0.2">
      <c r="A210" s="11" t="s">
        <v>259</v>
      </c>
      <c r="B210" s="12" t="s">
        <v>74</v>
      </c>
      <c r="C210" s="12" t="s">
        <v>63</v>
      </c>
      <c r="D210" s="20" t="s">
        <v>334</v>
      </c>
      <c r="E210" s="20" t="s">
        <v>75</v>
      </c>
      <c r="F210" s="37">
        <f>F211</f>
        <v>715539.3</v>
      </c>
      <c r="G210" s="37">
        <f t="shared" ref="G210:H210" si="63">G211</f>
        <v>0</v>
      </c>
      <c r="H210" s="37">
        <f t="shared" si="63"/>
        <v>0</v>
      </c>
    </row>
    <row r="211" spans="1:9" s="3" customFormat="1" ht="51" customHeight="1" outlineLevel="5" x14ac:dyDescent="0.2">
      <c r="A211" s="11" t="s">
        <v>76</v>
      </c>
      <c r="B211" s="12" t="s">
        <v>74</v>
      </c>
      <c r="C211" s="12" t="s">
        <v>63</v>
      </c>
      <c r="D211" s="20" t="s">
        <v>334</v>
      </c>
      <c r="E211" s="20" t="s">
        <v>6</v>
      </c>
      <c r="F211" s="36">
        <v>715539.3</v>
      </c>
      <c r="G211" s="36">
        <v>0</v>
      </c>
      <c r="H211" s="36">
        <v>0</v>
      </c>
    </row>
    <row r="212" spans="1:9" s="3" customFormat="1" ht="16.5" customHeight="1" x14ac:dyDescent="0.2">
      <c r="A212" s="21" t="s">
        <v>139</v>
      </c>
      <c r="B212" s="17" t="s">
        <v>74</v>
      </c>
      <c r="C212" s="17" t="s">
        <v>70</v>
      </c>
      <c r="D212" s="24" t="s">
        <v>62</v>
      </c>
      <c r="E212" s="24" t="s">
        <v>2</v>
      </c>
      <c r="F212" s="16">
        <f>F213+F217</f>
        <v>15119861</v>
      </c>
      <c r="G212" s="16">
        <f t="shared" ref="G212:H212" si="64">G213+G217</f>
        <v>23587695.510000002</v>
      </c>
      <c r="H212" s="16">
        <f t="shared" si="64"/>
        <v>23587695.510000002</v>
      </c>
    </row>
    <row r="213" spans="1:9" s="3" customFormat="1" ht="38.25" outlineLevel="5" x14ac:dyDescent="0.2">
      <c r="A213" s="11" t="s">
        <v>227</v>
      </c>
      <c r="B213" s="17" t="s">
        <v>74</v>
      </c>
      <c r="C213" s="17" t="s">
        <v>70</v>
      </c>
      <c r="D213" s="24" t="s">
        <v>199</v>
      </c>
      <c r="E213" s="24" t="s">
        <v>2</v>
      </c>
      <c r="F213" s="16">
        <f>F214</f>
        <v>1350000</v>
      </c>
      <c r="G213" s="16">
        <f t="shared" ref="G213:H213" si="65">G214</f>
        <v>1350000</v>
      </c>
      <c r="H213" s="16">
        <f t="shared" si="65"/>
        <v>1350000</v>
      </c>
    </row>
    <row r="214" spans="1:9" s="3" customFormat="1" ht="18" customHeight="1" outlineLevel="5" x14ac:dyDescent="0.2">
      <c r="A214" s="21" t="s">
        <v>200</v>
      </c>
      <c r="B214" s="12" t="s">
        <v>74</v>
      </c>
      <c r="C214" s="12" t="s">
        <v>70</v>
      </c>
      <c r="D214" s="20" t="s">
        <v>201</v>
      </c>
      <c r="E214" s="20" t="s">
        <v>2</v>
      </c>
      <c r="F214" s="16">
        <f t="shared" ref="F214:H215" si="66">F215</f>
        <v>1350000</v>
      </c>
      <c r="G214" s="16">
        <f t="shared" si="66"/>
        <v>1350000</v>
      </c>
      <c r="H214" s="16">
        <f t="shared" si="66"/>
        <v>1350000</v>
      </c>
    </row>
    <row r="215" spans="1:9" s="3" customFormat="1" ht="33.75" customHeight="1" outlineLevel="5" x14ac:dyDescent="0.2">
      <c r="A215" s="21" t="s">
        <v>255</v>
      </c>
      <c r="B215" s="12" t="s">
        <v>74</v>
      </c>
      <c r="C215" s="12" t="s">
        <v>70</v>
      </c>
      <c r="D215" s="20" t="s">
        <v>201</v>
      </c>
      <c r="E215" s="20" t="s">
        <v>75</v>
      </c>
      <c r="F215" s="16">
        <f t="shared" si="66"/>
        <v>1350000</v>
      </c>
      <c r="G215" s="16">
        <f t="shared" si="66"/>
        <v>1350000</v>
      </c>
      <c r="H215" s="16">
        <f t="shared" si="66"/>
        <v>1350000</v>
      </c>
    </row>
    <row r="216" spans="1:9" s="3" customFormat="1" ht="42.75" customHeight="1" outlineLevel="5" x14ac:dyDescent="0.2">
      <c r="A216" s="21" t="s">
        <v>76</v>
      </c>
      <c r="B216" s="12" t="s">
        <v>74</v>
      </c>
      <c r="C216" s="12" t="s">
        <v>70</v>
      </c>
      <c r="D216" s="20" t="s">
        <v>201</v>
      </c>
      <c r="E216" s="20" t="s">
        <v>6</v>
      </c>
      <c r="F216" s="36">
        <v>1350000</v>
      </c>
      <c r="G216" s="36">
        <v>1350000</v>
      </c>
      <c r="H216" s="36">
        <v>1350000</v>
      </c>
    </row>
    <row r="217" spans="1:9" s="3" customFormat="1" ht="55.5" customHeight="1" outlineLevel="5" x14ac:dyDescent="0.2">
      <c r="A217" s="21" t="s">
        <v>204</v>
      </c>
      <c r="B217" s="12" t="s">
        <v>74</v>
      </c>
      <c r="C217" s="12" t="s">
        <v>70</v>
      </c>
      <c r="D217" s="24" t="s">
        <v>205</v>
      </c>
      <c r="E217" s="24" t="s">
        <v>2</v>
      </c>
      <c r="F217" s="16">
        <f>+F218+F221+F224</f>
        <v>13769861</v>
      </c>
      <c r="G217" s="16">
        <f t="shared" ref="G217:H217" si="67">+G218+G221+G224</f>
        <v>22237695.510000002</v>
      </c>
      <c r="H217" s="16">
        <f t="shared" si="67"/>
        <v>22237695.510000002</v>
      </c>
    </row>
    <row r="218" spans="1:9" s="18" customFormat="1" ht="30.75" customHeight="1" outlineLevel="5" x14ac:dyDescent="0.2">
      <c r="A218" s="21" t="s">
        <v>243</v>
      </c>
      <c r="B218" s="12" t="s">
        <v>74</v>
      </c>
      <c r="C218" s="12" t="s">
        <v>70</v>
      </c>
      <c r="D218" s="20" t="s">
        <v>244</v>
      </c>
      <c r="E218" s="20" t="s">
        <v>2</v>
      </c>
      <c r="F218" s="16">
        <f t="shared" ref="F218:H219" si="68">F219</f>
        <v>6168932.1399999997</v>
      </c>
      <c r="G218" s="16">
        <f t="shared" si="68"/>
        <v>13729350.73</v>
      </c>
      <c r="H218" s="16">
        <f t="shared" si="68"/>
        <v>13729350.73</v>
      </c>
    </row>
    <row r="219" spans="1:9" s="18" customFormat="1" ht="37.5" customHeight="1" outlineLevel="5" x14ac:dyDescent="0.2">
      <c r="A219" s="21" t="s">
        <v>255</v>
      </c>
      <c r="B219" s="12" t="s">
        <v>74</v>
      </c>
      <c r="C219" s="12" t="s">
        <v>70</v>
      </c>
      <c r="D219" s="20" t="s">
        <v>244</v>
      </c>
      <c r="E219" s="20" t="s">
        <v>75</v>
      </c>
      <c r="F219" s="16">
        <f t="shared" si="68"/>
        <v>6168932.1399999997</v>
      </c>
      <c r="G219" s="16">
        <f t="shared" si="68"/>
        <v>13729350.73</v>
      </c>
      <c r="H219" s="16">
        <f t="shared" si="68"/>
        <v>13729350.73</v>
      </c>
    </row>
    <row r="220" spans="1:9" s="18" customFormat="1" ht="47.25" customHeight="1" outlineLevel="5" x14ac:dyDescent="0.2">
      <c r="A220" s="21" t="s">
        <v>76</v>
      </c>
      <c r="B220" s="12" t="s">
        <v>74</v>
      </c>
      <c r="C220" s="12" t="s">
        <v>70</v>
      </c>
      <c r="D220" s="20" t="s">
        <v>244</v>
      </c>
      <c r="E220" s="20" t="s">
        <v>6</v>
      </c>
      <c r="F220" s="36">
        <v>6168932.1399999997</v>
      </c>
      <c r="G220" s="36">
        <v>13729350.73</v>
      </c>
      <c r="H220" s="36">
        <v>13729350.73</v>
      </c>
    </row>
    <row r="221" spans="1:9" s="18" customFormat="1" ht="30.75" customHeight="1" outlineLevel="5" x14ac:dyDescent="0.2">
      <c r="A221" s="21" t="s">
        <v>245</v>
      </c>
      <c r="B221" s="12" t="s">
        <v>74</v>
      </c>
      <c r="C221" s="12" t="s">
        <v>70</v>
      </c>
      <c r="D221" s="20" t="s">
        <v>246</v>
      </c>
      <c r="E221" s="20" t="s">
        <v>2</v>
      </c>
      <c r="F221" s="16">
        <f>F222</f>
        <v>190791.72</v>
      </c>
      <c r="G221" s="16">
        <f t="shared" ref="G221:H221" si="69">G222</f>
        <v>424619</v>
      </c>
      <c r="H221" s="16">
        <f t="shared" si="69"/>
        <v>424619</v>
      </c>
    </row>
    <row r="222" spans="1:9" s="18" customFormat="1" ht="30.75" customHeight="1" outlineLevel="5" x14ac:dyDescent="0.2">
      <c r="A222" s="21" t="s">
        <v>255</v>
      </c>
      <c r="B222" s="12" t="s">
        <v>74</v>
      </c>
      <c r="C222" s="12" t="s">
        <v>70</v>
      </c>
      <c r="D222" s="20" t="s">
        <v>246</v>
      </c>
      <c r="E222" s="20" t="s">
        <v>75</v>
      </c>
      <c r="F222" s="16">
        <f>F223</f>
        <v>190791.72</v>
      </c>
      <c r="G222" s="16">
        <f>G223</f>
        <v>424619</v>
      </c>
      <c r="H222" s="16">
        <f>H223</f>
        <v>424619</v>
      </c>
      <c r="I222" s="30"/>
    </row>
    <row r="223" spans="1:9" s="18" customFormat="1" ht="47.25" customHeight="1" outlineLevel="5" x14ac:dyDescent="0.2">
      <c r="A223" s="21" t="s">
        <v>76</v>
      </c>
      <c r="B223" s="12" t="s">
        <v>74</v>
      </c>
      <c r="C223" s="12" t="s">
        <v>70</v>
      </c>
      <c r="D223" s="20" t="s">
        <v>246</v>
      </c>
      <c r="E223" s="20" t="s">
        <v>6</v>
      </c>
      <c r="F223" s="36">
        <v>190791.72</v>
      </c>
      <c r="G223" s="36">
        <v>424619</v>
      </c>
      <c r="H223" s="36">
        <v>424619</v>
      </c>
    </row>
    <row r="224" spans="1:9" s="18" customFormat="1" ht="35.25" customHeight="1" outlineLevel="5" x14ac:dyDescent="0.2">
      <c r="A224" s="11" t="s">
        <v>288</v>
      </c>
      <c r="B224" s="12" t="s">
        <v>74</v>
      </c>
      <c r="C224" s="12" t="s">
        <v>70</v>
      </c>
      <c r="D224" s="20" t="s">
        <v>289</v>
      </c>
      <c r="E224" s="20" t="s">
        <v>2</v>
      </c>
      <c r="F224" s="16">
        <f t="shared" ref="F224:H226" si="70">F225</f>
        <v>7410137.1399999997</v>
      </c>
      <c r="G224" s="16">
        <f t="shared" si="70"/>
        <v>8083725.7800000003</v>
      </c>
      <c r="H224" s="16">
        <f t="shared" si="70"/>
        <v>8083725.7800000003</v>
      </c>
    </row>
    <row r="225" spans="1:10" s="18" customFormat="1" ht="57.75" customHeight="1" outlineLevel="5" x14ac:dyDescent="0.2">
      <c r="A225" s="21" t="s">
        <v>247</v>
      </c>
      <c r="B225" s="12" t="s">
        <v>74</v>
      </c>
      <c r="C225" s="12" t="s">
        <v>70</v>
      </c>
      <c r="D225" s="20" t="s">
        <v>248</v>
      </c>
      <c r="E225" s="20" t="s">
        <v>2</v>
      </c>
      <c r="F225" s="16">
        <f t="shared" si="70"/>
        <v>7410137.1399999997</v>
      </c>
      <c r="G225" s="16">
        <f t="shared" si="70"/>
        <v>8083725.7800000003</v>
      </c>
      <c r="H225" s="16">
        <f t="shared" si="70"/>
        <v>8083725.7800000003</v>
      </c>
    </row>
    <row r="226" spans="1:10" s="18" customFormat="1" ht="36" customHeight="1" outlineLevel="5" x14ac:dyDescent="0.2">
      <c r="A226" s="21" t="s">
        <v>255</v>
      </c>
      <c r="B226" s="12" t="s">
        <v>74</v>
      </c>
      <c r="C226" s="12" t="s">
        <v>70</v>
      </c>
      <c r="D226" s="20" t="s">
        <v>248</v>
      </c>
      <c r="E226" s="20" t="s">
        <v>75</v>
      </c>
      <c r="F226" s="16">
        <f t="shared" si="70"/>
        <v>7410137.1399999997</v>
      </c>
      <c r="G226" s="16">
        <f t="shared" si="70"/>
        <v>8083725.7800000003</v>
      </c>
      <c r="H226" s="16">
        <f t="shared" si="70"/>
        <v>8083725.7800000003</v>
      </c>
    </row>
    <row r="227" spans="1:10" s="18" customFormat="1" ht="43.5" customHeight="1" outlineLevel="5" x14ac:dyDescent="0.2">
      <c r="A227" s="21" t="s">
        <v>76</v>
      </c>
      <c r="B227" s="12" t="s">
        <v>74</v>
      </c>
      <c r="C227" s="12" t="s">
        <v>70</v>
      </c>
      <c r="D227" s="20" t="s">
        <v>248</v>
      </c>
      <c r="E227" s="20" t="s">
        <v>6</v>
      </c>
      <c r="F227" s="36">
        <v>7410137.1399999997</v>
      </c>
      <c r="G227" s="36">
        <v>8083725.7800000003</v>
      </c>
      <c r="H227" s="36">
        <v>8083725.7800000003</v>
      </c>
      <c r="I227" s="50"/>
      <c r="J227" s="51"/>
    </row>
    <row r="228" spans="1:10" s="3" customFormat="1" ht="36" customHeight="1" outlineLevel="5" x14ac:dyDescent="0.2">
      <c r="A228" s="11" t="s">
        <v>23</v>
      </c>
      <c r="B228" s="17" t="s">
        <v>74</v>
      </c>
      <c r="C228" s="17" t="s">
        <v>74</v>
      </c>
      <c r="D228" s="24" t="s">
        <v>62</v>
      </c>
      <c r="E228" s="24" t="s">
        <v>2</v>
      </c>
      <c r="F228" s="16">
        <f t="shared" ref="F228:H232" si="71">F229</f>
        <v>16115.36</v>
      </c>
      <c r="G228" s="16">
        <f t="shared" si="71"/>
        <v>16938.87</v>
      </c>
      <c r="H228" s="16">
        <f t="shared" si="71"/>
        <v>17616.419999999998</v>
      </c>
    </row>
    <row r="229" spans="1:10" s="3" customFormat="1" ht="30.75" customHeight="1" outlineLevel="5" x14ac:dyDescent="0.2">
      <c r="A229" s="26" t="s">
        <v>4</v>
      </c>
      <c r="B229" s="12" t="s">
        <v>74</v>
      </c>
      <c r="C229" s="12" t="s">
        <v>74</v>
      </c>
      <c r="D229" s="20" t="s">
        <v>64</v>
      </c>
      <c r="E229" s="20" t="s">
        <v>2</v>
      </c>
      <c r="F229" s="16">
        <f t="shared" si="71"/>
        <v>16115.36</v>
      </c>
      <c r="G229" s="16">
        <f t="shared" si="71"/>
        <v>16938.87</v>
      </c>
      <c r="H229" s="16">
        <f t="shared" si="71"/>
        <v>17616.419999999998</v>
      </c>
    </row>
    <row r="230" spans="1:10" s="3" customFormat="1" ht="33.75" customHeight="1" x14ac:dyDescent="0.2">
      <c r="A230" s="13" t="s">
        <v>65</v>
      </c>
      <c r="B230" s="12" t="s">
        <v>74</v>
      </c>
      <c r="C230" s="12" t="s">
        <v>74</v>
      </c>
      <c r="D230" s="20" t="s">
        <v>66</v>
      </c>
      <c r="E230" s="20" t="s">
        <v>2</v>
      </c>
      <c r="F230" s="16">
        <f t="shared" si="71"/>
        <v>16115.36</v>
      </c>
      <c r="G230" s="16">
        <f t="shared" si="71"/>
        <v>16938.87</v>
      </c>
      <c r="H230" s="16">
        <f t="shared" si="71"/>
        <v>17616.419999999998</v>
      </c>
    </row>
    <row r="231" spans="1:10" s="3" customFormat="1" ht="76.5" x14ac:dyDescent="0.2">
      <c r="A231" s="11" t="s">
        <v>50</v>
      </c>
      <c r="B231" s="12" t="s">
        <v>74</v>
      </c>
      <c r="C231" s="12" t="s">
        <v>74</v>
      </c>
      <c r="D231" s="20" t="s">
        <v>100</v>
      </c>
      <c r="E231" s="20" t="s">
        <v>2</v>
      </c>
      <c r="F231" s="16">
        <f t="shared" si="71"/>
        <v>16115.36</v>
      </c>
      <c r="G231" s="16">
        <f t="shared" si="71"/>
        <v>16938.87</v>
      </c>
      <c r="H231" s="16">
        <f t="shared" si="71"/>
        <v>17616.419999999998</v>
      </c>
    </row>
    <row r="232" spans="1:10" s="3" customFormat="1" ht="33.75" customHeight="1" x14ac:dyDescent="0.2">
      <c r="A232" s="11" t="s">
        <v>255</v>
      </c>
      <c r="B232" s="12" t="s">
        <v>74</v>
      </c>
      <c r="C232" s="12" t="s">
        <v>74</v>
      </c>
      <c r="D232" s="20" t="s">
        <v>100</v>
      </c>
      <c r="E232" s="20" t="s">
        <v>75</v>
      </c>
      <c r="F232" s="16">
        <f t="shared" si="71"/>
        <v>16115.36</v>
      </c>
      <c r="G232" s="16">
        <f t="shared" si="71"/>
        <v>16938.87</v>
      </c>
      <c r="H232" s="16">
        <f t="shared" si="71"/>
        <v>17616.419999999998</v>
      </c>
    </row>
    <row r="233" spans="1:10" s="3" customFormat="1" ht="49.5" customHeight="1" x14ac:dyDescent="0.2">
      <c r="A233" s="11" t="s">
        <v>76</v>
      </c>
      <c r="B233" s="12" t="s">
        <v>74</v>
      </c>
      <c r="C233" s="12" t="s">
        <v>74</v>
      </c>
      <c r="D233" s="20" t="s">
        <v>100</v>
      </c>
      <c r="E233" s="20" t="s">
        <v>6</v>
      </c>
      <c r="F233" s="36">
        <v>16115.36</v>
      </c>
      <c r="G233" s="36">
        <v>16938.87</v>
      </c>
      <c r="H233" s="36">
        <v>17616.419999999998</v>
      </c>
    </row>
    <row r="234" spans="1:10" s="3" customFormat="1" x14ac:dyDescent="0.2">
      <c r="A234" s="11" t="s">
        <v>24</v>
      </c>
      <c r="B234" s="17" t="s">
        <v>101</v>
      </c>
      <c r="C234" s="17" t="s">
        <v>61</v>
      </c>
      <c r="D234" s="17" t="s">
        <v>62</v>
      </c>
      <c r="E234" s="17" t="s">
        <v>2</v>
      </c>
      <c r="F234" s="16">
        <f>F235+F247+F268+F293+F288</f>
        <v>484695910.68000001</v>
      </c>
      <c r="G234" s="16">
        <f t="shared" ref="G234:H234" si="72">G235+G247+G268+G293+G288</f>
        <v>491699762.04000002</v>
      </c>
      <c r="H234" s="16">
        <f t="shared" si="72"/>
        <v>508313475.04000002</v>
      </c>
    </row>
    <row r="235" spans="1:10" s="3" customFormat="1" ht="27" customHeight="1" x14ac:dyDescent="0.2">
      <c r="A235" s="11" t="s">
        <v>25</v>
      </c>
      <c r="B235" s="20" t="s">
        <v>101</v>
      </c>
      <c r="C235" s="20" t="s">
        <v>60</v>
      </c>
      <c r="D235" s="20" t="s">
        <v>62</v>
      </c>
      <c r="E235" s="20" t="s">
        <v>2</v>
      </c>
      <c r="F235" s="16">
        <f t="shared" ref="F235:H236" si="73">F236</f>
        <v>127761878</v>
      </c>
      <c r="G235" s="16">
        <f t="shared" si="73"/>
        <v>133459808</v>
      </c>
      <c r="H235" s="16">
        <f t="shared" si="73"/>
        <v>138840385</v>
      </c>
    </row>
    <row r="236" spans="1:10" s="3" customFormat="1" ht="38.25" x14ac:dyDescent="0.2">
      <c r="A236" s="11" t="s">
        <v>220</v>
      </c>
      <c r="B236" s="20" t="s">
        <v>101</v>
      </c>
      <c r="C236" s="20" t="s">
        <v>60</v>
      </c>
      <c r="D236" s="20" t="s">
        <v>102</v>
      </c>
      <c r="E236" s="20" t="s">
        <v>2</v>
      </c>
      <c r="F236" s="16">
        <f t="shared" si="73"/>
        <v>127761878</v>
      </c>
      <c r="G236" s="16">
        <f t="shared" si="73"/>
        <v>133459808</v>
      </c>
      <c r="H236" s="16">
        <f t="shared" si="73"/>
        <v>138840385</v>
      </c>
    </row>
    <row r="237" spans="1:10" s="3" customFormat="1" ht="25.5" x14ac:dyDescent="0.2">
      <c r="A237" s="11" t="s">
        <v>103</v>
      </c>
      <c r="B237" s="20" t="s">
        <v>101</v>
      </c>
      <c r="C237" s="20" t="s">
        <v>60</v>
      </c>
      <c r="D237" s="20" t="s">
        <v>104</v>
      </c>
      <c r="E237" s="20" t="s">
        <v>2</v>
      </c>
      <c r="F237" s="16">
        <f>F241+F238+F244</f>
        <v>127761878</v>
      </c>
      <c r="G237" s="16">
        <f t="shared" ref="G237:H237" si="74">G241+G238+G244</f>
        <v>133459808</v>
      </c>
      <c r="H237" s="16">
        <f t="shared" si="74"/>
        <v>138840385</v>
      </c>
    </row>
    <row r="238" spans="1:10" s="3" customFormat="1" ht="40.5" customHeight="1" x14ac:dyDescent="0.2">
      <c r="A238" s="11" t="s">
        <v>233</v>
      </c>
      <c r="B238" s="20" t="s">
        <v>101</v>
      </c>
      <c r="C238" s="20" t="s">
        <v>60</v>
      </c>
      <c r="D238" s="20" t="s">
        <v>107</v>
      </c>
      <c r="E238" s="29" t="s">
        <v>2</v>
      </c>
      <c r="F238" s="16">
        <f t="shared" ref="F238:H239" si="75">F239</f>
        <v>41687340</v>
      </c>
      <c r="G238" s="16">
        <f t="shared" si="75"/>
        <v>41687340</v>
      </c>
      <c r="H238" s="16">
        <f t="shared" si="75"/>
        <v>41687340</v>
      </c>
    </row>
    <row r="239" spans="1:10" s="3" customFormat="1" ht="43.5" customHeight="1" x14ac:dyDescent="0.2">
      <c r="A239" s="11" t="s">
        <v>106</v>
      </c>
      <c r="B239" s="20" t="s">
        <v>101</v>
      </c>
      <c r="C239" s="20" t="s">
        <v>60</v>
      </c>
      <c r="D239" s="20" t="s">
        <v>107</v>
      </c>
      <c r="E239" s="20" t="s">
        <v>85</v>
      </c>
      <c r="F239" s="16">
        <f t="shared" si="75"/>
        <v>41687340</v>
      </c>
      <c r="G239" s="16">
        <f t="shared" si="75"/>
        <v>41687340</v>
      </c>
      <c r="H239" s="16">
        <f t="shared" si="75"/>
        <v>41687340</v>
      </c>
    </row>
    <row r="240" spans="1:10" s="3" customFormat="1" ht="23.25" customHeight="1" x14ac:dyDescent="0.2">
      <c r="A240" s="11" t="s">
        <v>42</v>
      </c>
      <c r="B240" s="20" t="s">
        <v>101</v>
      </c>
      <c r="C240" s="20" t="s">
        <v>60</v>
      </c>
      <c r="D240" s="20" t="s">
        <v>107</v>
      </c>
      <c r="E240" s="47" t="s">
        <v>43</v>
      </c>
      <c r="F240" s="36">
        <v>41687340</v>
      </c>
      <c r="G240" s="36">
        <v>41687340</v>
      </c>
      <c r="H240" s="36">
        <v>41687340</v>
      </c>
    </row>
    <row r="241" spans="1:9" s="3" customFormat="1" ht="66.75" customHeight="1" x14ac:dyDescent="0.2">
      <c r="A241" s="11" t="s">
        <v>26</v>
      </c>
      <c r="B241" s="20" t="s">
        <v>101</v>
      </c>
      <c r="C241" s="20" t="s">
        <v>60</v>
      </c>
      <c r="D241" s="20" t="s">
        <v>105</v>
      </c>
      <c r="E241" s="20" t="s">
        <v>2</v>
      </c>
      <c r="F241" s="16">
        <f t="shared" ref="F241:H242" si="76">F242</f>
        <v>83587098</v>
      </c>
      <c r="G241" s="16">
        <f t="shared" si="76"/>
        <v>89285028</v>
      </c>
      <c r="H241" s="16">
        <f t="shared" si="76"/>
        <v>94665605</v>
      </c>
      <c r="I241" s="3" t="s">
        <v>316</v>
      </c>
    </row>
    <row r="242" spans="1:9" s="3" customFormat="1" ht="38.25" x14ac:dyDescent="0.2">
      <c r="A242" s="11" t="s">
        <v>106</v>
      </c>
      <c r="B242" s="20" t="s">
        <v>101</v>
      </c>
      <c r="C242" s="20" t="s">
        <v>60</v>
      </c>
      <c r="D242" s="20" t="s">
        <v>105</v>
      </c>
      <c r="E242" s="20" t="s">
        <v>85</v>
      </c>
      <c r="F242" s="16">
        <f t="shared" si="76"/>
        <v>83587098</v>
      </c>
      <c r="G242" s="16">
        <f t="shared" si="76"/>
        <v>89285028</v>
      </c>
      <c r="H242" s="16">
        <f t="shared" si="76"/>
        <v>94665605</v>
      </c>
    </row>
    <row r="243" spans="1:9" s="3" customFormat="1" ht="19.5" customHeight="1" x14ac:dyDescent="0.2">
      <c r="A243" s="11" t="s">
        <v>42</v>
      </c>
      <c r="B243" s="20" t="s">
        <v>101</v>
      </c>
      <c r="C243" s="20" t="s">
        <v>60</v>
      </c>
      <c r="D243" s="20" t="s">
        <v>105</v>
      </c>
      <c r="E243" s="47" t="s">
        <v>43</v>
      </c>
      <c r="F243" s="36">
        <v>83587098</v>
      </c>
      <c r="G243" s="36">
        <v>89285028</v>
      </c>
      <c r="H243" s="36">
        <v>94665605</v>
      </c>
    </row>
    <row r="244" spans="1:9" s="3" customFormat="1" ht="37.5" customHeight="1" x14ac:dyDescent="0.2">
      <c r="A244" s="11" t="s">
        <v>150</v>
      </c>
      <c r="B244" s="20" t="s">
        <v>101</v>
      </c>
      <c r="C244" s="20" t="s">
        <v>60</v>
      </c>
      <c r="D244" s="20" t="s">
        <v>109</v>
      </c>
      <c r="E244" s="29" t="s">
        <v>2</v>
      </c>
      <c r="F244" s="16">
        <f t="shared" ref="F244:H245" si="77">F245</f>
        <v>2487440</v>
      </c>
      <c r="G244" s="16">
        <f t="shared" si="77"/>
        <v>2487440</v>
      </c>
      <c r="H244" s="16">
        <f t="shared" si="77"/>
        <v>2487440</v>
      </c>
    </row>
    <row r="245" spans="1:9" s="3" customFormat="1" ht="48" customHeight="1" x14ac:dyDescent="0.2">
      <c r="A245" s="11" t="s">
        <v>106</v>
      </c>
      <c r="B245" s="20" t="s">
        <v>101</v>
      </c>
      <c r="C245" s="20" t="s">
        <v>60</v>
      </c>
      <c r="D245" s="20" t="s">
        <v>109</v>
      </c>
      <c r="E245" s="20" t="s">
        <v>85</v>
      </c>
      <c r="F245" s="16">
        <f t="shared" si="77"/>
        <v>2487440</v>
      </c>
      <c r="G245" s="16">
        <f t="shared" si="77"/>
        <v>2487440</v>
      </c>
      <c r="H245" s="16">
        <f t="shared" si="77"/>
        <v>2487440</v>
      </c>
    </row>
    <row r="246" spans="1:9" s="3" customFormat="1" ht="18.75" customHeight="1" x14ac:dyDescent="0.2">
      <c r="A246" s="11" t="s">
        <v>42</v>
      </c>
      <c r="B246" s="20" t="s">
        <v>101</v>
      </c>
      <c r="C246" s="20" t="s">
        <v>60</v>
      </c>
      <c r="D246" s="20" t="s">
        <v>109</v>
      </c>
      <c r="E246" s="47" t="s">
        <v>43</v>
      </c>
      <c r="F246" s="36">
        <v>2487440</v>
      </c>
      <c r="G246" s="36">
        <v>2487440</v>
      </c>
      <c r="H246" s="36">
        <v>2487440</v>
      </c>
    </row>
    <row r="247" spans="1:9" s="3" customFormat="1" ht="16.5" customHeight="1" x14ac:dyDescent="0.2">
      <c r="A247" s="11" t="s">
        <v>27</v>
      </c>
      <c r="B247" s="20" t="s">
        <v>101</v>
      </c>
      <c r="C247" s="20" t="s">
        <v>63</v>
      </c>
      <c r="D247" s="20" t="s">
        <v>62</v>
      </c>
      <c r="E247" s="20" t="s">
        <v>2</v>
      </c>
      <c r="F247" s="16">
        <f>F248</f>
        <v>285670121</v>
      </c>
      <c r="G247" s="16">
        <f t="shared" ref="G247:H247" si="78">G248</f>
        <v>300675106</v>
      </c>
      <c r="H247" s="16">
        <f t="shared" si="78"/>
        <v>311829564</v>
      </c>
    </row>
    <row r="248" spans="1:9" s="3" customFormat="1" ht="38.25" x14ac:dyDescent="0.2">
      <c r="A248" s="11" t="s">
        <v>220</v>
      </c>
      <c r="B248" s="20" t="s">
        <v>101</v>
      </c>
      <c r="C248" s="20" t="s">
        <v>63</v>
      </c>
      <c r="D248" s="20" t="s">
        <v>102</v>
      </c>
      <c r="E248" s="20" t="s">
        <v>2</v>
      </c>
      <c r="F248" s="16">
        <f>F249</f>
        <v>285670121</v>
      </c>
      <c r="G248" s="16">
        <f>G249</f>
        <v>300675106</v>
      </c>
      <c r="H248" s="16">
        <f>H249</f>
        <v>311829564</v>
      </c>
    </row>
    <row r="249" spans="1:9" s="3" customFormat="1" ht="37.5" customHeight="1" x14ac:dyDescent="0.2">
      <c r="A249" s="11" t="s">
        <v>110</v>
      </c>
      <c r="B249" s="20" t="s">
        <v>101</v>
      </c>
      <c r="C249" s="20" t="s">
        <v>63</v>
      </c>
      <c r="D249" s="20" t="s">
        <v>111</v>
      </c>
      <c r="E249" s="20" t="s">
        <v>2</v>
      </c>
      <c r="F249" s="16">
        <f>F253+F256+F259+F250+F262+F265</f>
        <v>285670121</v>
      </c>
      <c r="G249" s="16">
        <f t="shared" ref="G249:H249" si="79">G253+G256+G259+G250+G262+G265</f>
        <v>300675106</v>
      </c>
      <c r="H249" s="16">
        <f t="shared" si="79"/>
        <v>311829564</v>
      </c>
    </row>
    <row r="250" spans="1:9" s="18" customFormat="1" ht="63.75" x14ac:dyDescent="0.2">
      <c r="A250" s="21" t="s">
        <v>250</v>
      </c>
      <c r="B250" s="20" t="s">
        <v>101</v>
      </c>
      <c r="C250" s="20" t="s">
        <v>63</v>
      </c>
      <c r="D250" s="20" t="s">
        <v>251</v>
      </c>
      <c r="E250" s="20" t="s">
        <v>2</v>
      </c>
      <c r="F250" s="16">
        <f t="shared" ref="F250:H251" si="80">F251</f>
        <v>15974400</v>
      </c>
      <c r="G250" s="16">
        <f t="shared" si="80"/>
        <v>19344000</v>
      </c>
      <c r="H250" s="16">
        <f t="shared" si="80"/>
        <v>19344000</v>
      </c>
    </row>
    <row r="251" spans="1:9" s="18" customFormat="1" ht="45" customHeight="1" x14ac:dyDescent="0.2">
      <c r="A251" s="21" t="s">
        <v>106</v>
      </c>
      <c r="B251" s="20" t="s">
        <v>101</v>
      </c>
      <c r="C251" s="20" t="s">
        <v>63</v>
      </c>
      <c r="D251" s="20" t="s">
        <v>251</v>
      </c>
      <c r="E251" s="20" t="s">
        <v>85</v>
      </c>
      <c r="F251" s="16">
        <f t="shared" si="80"/>
        <v>15974400</v>
      </c>
      <c r="G251" s="16">
        <f t="shared" si="80"/>
        <v>19344000</v>
      </c>
      <c r="H251" s="16">
        <f t="shared" si="80"/>
        <v>19344000</v>
      </c>
    </row>
    <row r="252" spans="1:9" s="18" customFormat="1" ht="20.25" customHeight="1" x14ac:dyDescent="0.2">
      <c r="A252" s="21" t="s">
        <v>42</v>
      </c>
      <c r="B252" s="20" t="s">
        <v>101</v>
      </c>
      <c r="C252" s="20" t="s">
        <v>63</v>
      </c>
      <c r="D252" s="20" t="s">
        <v>251</v>
      </c>
      <c r="E252" s="24" t="s">
        <v>43</v>
      </c>
      <c r="F252" s="36">
        <v>15974400</v>
      </c>
      <c r="G252" s="36">
        <v>19344000</v>
      </c>
      <c r="H252" s="36">
        <v>19344000</v>
      </c>
    </row>
    <row r="253" spans="1:9" s="3" customFormat="1" ht="40.5" customHeight="1" x14ac:dyDescent="0.2">
      <c r="A253" s="11" t="s">
        <v>112</v>
      </c>
      <c r="B253" s="20" t="s">
        <v>101</v>
      </c>
      <c r="C253" s="20" t="s">
        <v>63</v>
      </c>
      <c r="D253" s="20" t="s">
        <v>113</v>
      </c>
      <c r="E253" s="20" t="s">
        <v>2</v>
      </c>
      <c r="F253" s="16">
        <f t="shared" ref="F253:H254" si="81">F254</f>
        <v>81202525</v>
      </c>
      <c r="G253" s="16">
        <f t="shared" si="81"/>
        <v>81202525</v>
      </c>
      <c r="H253" s="16">
        <f t="shared" si="81"/>
        <v>81202525</v>
      </c>
    </row>
    <row r="254" spans="1:9" s="3" customFormat="1" ht="38.25" outlineLevel="2" x14ac:dyDescent="0.2">
      <c r="A254" s="11" t="s">
        <v>106</v>
      </c>
      <c r="B254" s="20" t="s">
        <v>101</v>
      </c>
      <c r="C254" s="20" t="s">
        <v>63</v>
      </c>
      <c r="D254" s="20" t="s">
        <v>113</v>
      </c>
      <c r="E254" s="20" t="s">
        <v>85</v>
      </c>
      <c r="F254" s="16">
        <f t="shared" si="81"/>
        <v>81202525</v>
      </c>
      <c r="G254" s="16">
        <f t="shared" si="81"/>
        <v>81202525</v>
      </c>
      <c r="H254" s="16">
        <f t="shared" si="81"/>
        <v>81202525</v>
      </c>
    </row>
    <row r="255" spans="1:9" s="3" customFormat="1" ht="24" customHeight="1" outlineLevel="2" x14ac:dyDescent="0.2">
      <c r="A255" s="11" t="s">
        <v>42</v>
      </c>
      <c r="B255" s="20" t="s">
        <v>101</v>
      </c>
      <c r="C255" s="20" t="s">
        <v>63</v>
      </c>
      <c r="D255" s="20" t="s">
        <v>113</v>
      </c>
      <c r="E255" s="24" t="s">
        <v>43</v>
      </c>
      <c r="F255" s="36">
        <v>81202525</v>
      </c>
      <c r="G255" s="36">
        <v>81202525</v>
      </c>
      <c r="H255" s="36">
        <v>81202525</v>
      </c>
    </row>
    <row r="256" spans="1:9" s="3" customFormat="1" ht="84" customHeight="1" outlineLevel="2" x14ac:dyDescent="0.2">
      <c r="A256" s="31" t="s">
        <v>157</v>
      </c>
      <c r="B256" s="20" t="s">
        <v>101</v>
      </c>
      <c r="C256" s="20" t="s">
        <v>63</v>
      </c>
      <c r="D256" s="20" t="s">
        <v>114</v>
      </c>
      <c r="E256" s="20" t="s">
        <v>2</v>
      </c>
      <c r="F256" s="16">
        <f t="shared" ref="F256:H257" si="82">F257</f>
        <v>166899826</v>
      </c>
      <c r="G256" s="16">
        <f t="shared" si="82"/>
        <v>178535211</v>
      </c>
      <c r="H256" s="16">
        <f t="shared" si="82"/>
        <v>189689669</v>
      </c>
    </row>
    <row r="257" spans="1:8" s="3" customFormat="1" ht="46.5" customHeight="1" outlineLevel="2" x14ac:dyDescent="0.2">
      <c r="A257" s="11" t="s">
        <v>106</v>
      </c>
      <c r="B257" s="20" t="s">
        <v>101</v>
      </c>
      <c r="C257" s="20" t="s">
        <v>63</v>
      </c>
      <c r="D257" s="20" t="s">
        <v>114</v>
      </c>
      <c r="E257" s="20" t="s">
        <v>85</v>
      </c>
      <c r="F257" s="16">
        <f t="shared" si="82"/>
        <v>166899826</v>
      </c>
      <c r="G257" s="16">
        <f t="shared" si="82"/>
        <v>178535211</v>
      </c>
      <c r="H257" s="16">
        <f t="shared" si="82"/>
        <v>189689669</v>
      </c>
    </row>
    <row r="258" spans="1:8" s="3" customFormat="1" ht="23.25" customHeight="1" outlineLevel="2" x14ac:dyDescent="0.2">
      <c r="A258" s="11" t="s">
        <v>42</v>
      </c>
      <c r="B258" s="20" t="s">
        <v>101</v>
      </c>
      <c r="C258" s="20" t="s">
        <v>63</v>
      </c>
      <c r="D258" s="20" t="s">
        <v>114</v>
      </c>
      <c r="E258" s="24" t="s">
        <v>43</v>
      </c>
      <c r="F258" s="36">
        <v>166899826</v>
      </c>
      <c r="G258" s="36">
        <v>178535211</v>
      </c>
      <c r="H258" s="36">
        <v>189689669</v>
      </c>
    </row>
    <row r="259" spans="1:8" s="3" customFormat="1" ht="33.75" customHeight="1" outlineLevel="2" x14ac:dyDescent="0.2">
      <c r="A259" s="11" t="s">
        <v>108</v>
      </c>
      <c r="B259" s="20" t="s">
        <v>101</v>
      </c>
      <c r="C259" s="20" t="s">
        <v>63</v>
      </c>
      <c r="D259" s="20" t="s">
        <v>148</v>
      </c>
      <c r="E259" s="29" t="s">
        <v>2</v>
      </c>
      <c r="F259" s="16">
        <f t="shared" ref="F259:H260" si="83">F260</f>
        <v>1586920</v>
      </c>
      <c r="G259" s="16">
        <f t="shared" si="83"/>
        <v>1586920</v>
      </c>
      <c r="H259" s="16">
        <f t="shared" si="83"/>
        <v>1586920</v>
      </c>
    </row>
    <row r="260" spans="1:8" s="3" customFormat="1" ht="47.25" customHeight="1" outlineLevel="2" x14ac:dyDescent="0.2">
      <c r="A260" s="11" t="s">
        <v>106</v>
      </c>
      <c r="B260" s="20" t="s">
        <v>101</v>
      </c>
      <c r="C260" s="20" t="s">
        <v>63</v>
      </c>
      <c r="D260" s="20" t="s">
        <v>148</v>
      </c>
      <c r="E260" s="20" t="s">
        <v>85</v>
      </c>
      <c r="F260" s="16">
        <f t="shared" si="83"/>
        <v>1586920</v>
      </c>
      <c r="G260" s="16">
        <f t="shared" si="83"/>
        <v>1586920</v>
      </c>
      <c r="H260" s="16">
        <f t="shared" si="83"/>
        <v>1586920</v>
      </c>
    </row>
    <row r="261" spans="1:8" s="3" customFormat="1" ht="23.25" customHeight="1" outlineLevel="2" x14ac:dyDescent="0.2">
      <c r="A261" s="11" t="s">
        <v>42</v>
      </c>
      <c r="B261" s="20" t="s">
        <v>101</v>
      </c>
      <c r="C261" s="20" t="s">
        <v>63</v>
      </c>
      <c r="D261" s="20" t="s">
        <v>148</v>
      </c>
      <c r="E261" s="47" t="s">
        <v>43</v>
      </c>
      <c r="F261" s="36">
        <v>1586920</v>
      </c>
      <c r="G261" s="36">
        <v>1586920</v>
      </c>
      <c r="H261" s="36">
        <v>1586920</v>
      </c>
    </row>
    <row r="262" spans="1:8" s="3" customFormat="1" ht="38.25" outlineLevel="2" x14ac:dyDescent="0.2">
      <c r="A262" s="21" t="s">
        <v>267</v>
      </c>
      <c r="B262" s="20" t="s">
        <v>101</v>
      </c>
      <c r="C262" s="20" t="s">
        <v>63</v>
      </c>
      <c r="D262" s="20" t="s">
        <v>268</v>
      </c>
      <c r="E262" s="20" t="s">
        <v>2</v>
      </c>
      <c r="F262" s="16">
        <f t="shared" ref="F262:H263" si="84">F263</f>
        <v>6452350</v>
      </c>
      <c r="G262" s="16">
        <f t="shared" si="84"/>
        <v>6452350</v>
      </c>
      <c r="H262" s="16">
        <f t="shared" si="84"/>
        <v>6452350</v>
      </c>
    </row>
    <row r="263" spans="1:8" s="3" customFormat="1" ht="41.25" customHeight="1" outlineLevel="2" x14ac:dyDescent="0.2">
      <c r="A263" s="21" t="s">
        <v>106</v>
      </c>
      <c r="B263" s="20" t="s">
        <v>101</v>
      </c>
      <c r="C263" s="20" t="s">
        <v>63</v>
      </c>
      <c r="D263" s="20" t="s">
        <v>268</v>
      </c>
      <c r="E263" s="20" t="s">
        <v>85</v>
      </c>
      <c r="F263" s="16">
        <f t="shared" si="84"/>
        <v>6452350</v>
      </c>
      <c r="G263" s="16">
        <f t="shared" si="84"/>
        <v>6452350</v>
      </c>
      <c r="H263" s="16">
        <f t="shared" si="84"/>
        <v>6452350</v>
      </c>
    </row>
    <row r="264" spans="1:8" s="3" customFormat="1" ht="21.75" customHeight="1" outlineLevel="2" x14ac:dyDescent="0.2">
      <c r="A264" s="21" t="s">
        <v>42</v>
      </c>
      <c r="B264" s="20" t="s">
        <v>101</v>
      </c>
      <c r="C264" s="20" t="s">
        <v>63</v>
      </c>
      <c r="D264" s="20" t="s">
        <v>268</v>
      </c>
      <c r="E264" s="24" t="s">
        <v>43</v>
      </c>
      <c r="F264" s="36">
        <v>6452350</v>
      </c>
      <c r="G264" s="36">
        <v>6452350</v>
      </c>
      <c r="H264" s="36">
        <v>6452350</v>
      </c>
    </row>
    <row r="265" spans="1:8" s="18" customFormat="1" ht="81.75" customHeight="1" outlineLevel="2" x14ac:dyDescent="0.2">
      <c r="A265" s="23" t="s">
        <v>280</v>
      </c>
      <c r="B265" s="24" t="s">
        <v>101</v>
      </c>
      <c r="C265" s="24" t="s">
        <v>63</v>
      </c>
      <c r="D265" s="24" t="s">
        <v>305</v>
      </c>
      <c r="E265" s="24" t="s">
        <v>2</v>
      </c>
      <c r="F265" s="32">
        <f t="shared" ref="F265:H266" si="85">F266</f>
        <v>13554100</v>
      </c>
      <c r="G265" s="32">
        <f t="shared" si="85"/>
        <v>13554100</v>
      </c>
      <c r="H265" s="32">
        <f t="shared" si="85"/>
        <v>13554100</v>
      </c>
    </row>
    <row r="266" spans="1:8" s="18" customFormat="1" ht="45" customHeight="1" outlineLevel="2" x14ac:dyDescent="0.2">
      <c r="A266" s="23" t="s">
        <v>106</v>
      </c>
      <c r="B266" s="24" t="s">
        <v>101</v>
      </c>
      <c r="C266" s="24" t="s">
        <v>63</v>
      </c>
      <c r="D266" s="24" t="s">
        <v>305</v>
      </c>
      <c r="E266" s="24" t="s">
        <v>85</v>
      </c>
      <c r="F266" s="32">
        <f t="shared" si="85"/>
        <v>13554100</v>
      </c>
      <c r="G266" s="32">
        <f t="shared" si="85"/>
        <v>13554100</v>
      </c>
      <c r="H266" s="32">
        <f t="shared" si="85"/>
        <v>13554100</v>
      </c>
    </row>
    <row r="267" spans="1:8" s="18" customFormat="1" ht="18" customHeight="1" outlineLevel="2" x14ac:dyDescent="0.2">
      <c r="A267" s="23" t="s">
        <v>42</v>
      </c>
      <c r="B267" s="24" t="s">
        <v>101</v>
      </c>
      <c r="C267" s="24" t="s">
        <v>63</v>
      </c>
      <c r="D267" s="24" t="s">
        <v>305</v>
      </c>
      <c r="E267" s="24" t="s">
        <v>43</v>
      </c>
      <c r="F267" s="41">
        <v>13554100</v>
      </c>
      <c r="G267" s="41">
        <v>13554100</v>
      </c>
      <c r="H267" s="41">
        <v>13554100</v>
      </c>
    </row>
    <row r="268" spans="1:8" s="3" customFormat="1" outlineLevel="2" x14ac:dyDescent="0.2">
      <c r="A268" s="11" t="s">
        <v>162</v>
      </c>
      <c r="B268" s="17" t="s">
        <v>101</v>
      </c>
      <c r="C268" s="17" t="s">
        <v>70</v>
      </c>
      <c r="D268" s="24" t="s">
        <v>62</v>
      </c>
      <c r="E268" s="24" t="s">
        <v>2</v>
      </c>
      <c r="F268" s="16">
        <f>F269+F280</f>
        <v>50642316.18</v>
      </c>
      <c r="G268" s="16">
        <f>G269+G280</f>
        <v>36100415</v>
      </c>
      <c r="H268" s="16">
        <f>H269+H280</f>
        <v>36100415</v>
      </c>
    </row>
    <row r="269" spans="1:8" s="3" customFormat="1" ht="51" x14ac:dyDescent="0.2">
      <c r="A269" s="11" t="s">
        <v>221</v>
      </c>
      <c r="B269" s="17" t="s">
        <v>101</v>
      </c>
      <c r="C269" s="17" t="s">
        <v>70</v>
      </c>
      <c r="D269" s="17" t="s">
        <v>119</v>
      </c>
      <c r="E269" s="24" t="s">
        <v>2</v>
      </c>
      <c r="F269" s="16">
        <f>F270</f>
        <v>27802286.18</v>
      </c>
      <c r="G269" s="16">
        <f>G270</f>
        <v>13260385</v>
      </c>
      <c r="H269" s="16">
        <f>H270</f>
        <v>13260385</v>
      </c>
    </row>
    <row r="270" spans="1:8" s="3" customFormat="1" ht="41.25" customHeight="1" x14ac:dyDescent="0.2">
      <c r="A270" s="11" t="s">
        <v>147</v>
      </c>
      <c r="B270" s="12" t="s">
        <v>101</v>
      </c>
      <c r="C270" s="12" t="s">
        <v>70</v>
      </c>
      <c r="D270" s="12" t="s">
        <v>120</v>
      </c>
      <c r="E270" s="20" t="s">
        <v>2</v>
      </c>
      <c r="F270" s="16">
        <f>F271+F274+F277</f>
        <v>27802286.18</v>
      </c>
      <c r="G270" s="16">
        <f t="shared" ref="G270:H270" si="86">G271+G274+G277</f>
        <v>13260385</v>
      </c>
      <c r="H270" s="16">
        <f t="shared" si="86"/>
        <v>13260385</v>
      </c>
    </row>
    <row r="271" spans="1:8" s="3" customFormat="1" ht="50.25" customHeight="1" x14ac:dyDescent="0.2">
      <c r="A271" s="11" t="s">
        <v>121</v>
      </c>
      <c r="B271" s="12" t="s">
        <v>101</v>
      </c>
      <c r="C271" s="12" t="s">
        <v>70</v>
      </c>
      <c r="D271" s="12" t="s">
        <v>122</v>
      </c>
      <c r="E271" s="20" t="s">
        <v>2</v>
      </c>
      <c r="F271" s="16">
        <f t="shared" ref="F271:H272" si="87">F272</f>
        <v>13255585</v>
      </c>
      <c r="G271" s="16">
        <f t="shared" si="87"/>
        <v>13255585</v>
      </c>
      <c r="H271" s="16">
        <f t="shared" si="87"/>
        <v>13255585</v>
      </c>
    </row>
    <row r="272" spans="1:8" s="3" customFormat="1" ht="48" customHeight="1" x14ac:dyDescent="0.2">
      <c r="A272" s="11" t="s">
        <v>106</v>
      </c>
      <c r="B272" s="12" t="s">
        <v>101</v>
      </c>
      <c r="C272" s="12" t="s">
        <v>70</v>
      </c>
      <c r="D272" s="12" t="s">
        <v>122</v>
      </c>
      <c r="E272" s="20" t="s">
        <v>85</v>
      </c>
      <c r="F272" s="16">
        <f t="shared" si="87"/>
        <v>13255585</v>
      </c>
      <c r="G272" s="16">
        <f t="shared" si="87"/>
        <v>13255585</v>
      </c>
      <c r="H272" s="16">
        <f t="shared" si="87"/>
        <v>13255585</v>
      </c>
    </row>
    <row r="273" spans="1:8" s="3" customFormat="1" ht="23.25" customHeight="1" x14ac:dyDescent="0.2">
      <c r="A273" s="11" t="s">
        <v>42</v>
      </c>
      <c r="B273" s="12" t="s">
        <v>101</v>
      </c>
      <c r="C273" s="12" t="s">
        <v>70</v>
      </c>
      <c r="D273" s="12" t="s">
        <v>122</v>
      </c>
      <c r="E273" s="24" t="s">
        <v>43</v>
      </c>
      <c r="F273" s="36">
        <v>13255585</v>
      </c>
      <c r="G273" s="36">
        <v>13255585</v>
      </c>
      <c r="H273" s="36">
        <v>13255585</v>
      </c>
    </row>
    <row r="274" spans="1:8" s="3" customFormat="1" ht="31.5" customHeight="1" x14ac:dyDescent="0.2">
      <c r="A274" s="21" t="s">
        <v>269</v>
      </c>
      <c r="B274" s="12" t="s">
        <v>101</v>
      </c>
      <c r="C274" s="12" t="s">
        <v>70</v>
      </c>
      <c r="D274" s="12" t="s">
        <v>281</v>
      </c>
      <c r="E274" s="20" t="s">
        <v>2</v>
      </c>
      <c r="F274" s="16">
        <f t="shared" ref="F274:H275" si="88">F275</f>
        <v>4800</v>
      </c>
      <c r="G274" s="16">
        <f t="shared" si="88"/>
        <v>4800</v>
      </c>
      <c r="H274" s="16">
        <f t="shared" si="88"/>
        <v>4800</v>
      </c>
    </row>
    <row r="275" spans="1:8" s="3" customFormat="1" ht="43.5" customHeight="1" x14ac:dyDescent="0.2">
      <c r="A275" s="21" t="s">
        <v>106</v>
      </c>
      <c r="B275" s="12" t="s">
        <v>101</v>
      </c>
      <c r="C275" s="12" t="s">
        <v>70</v>
      </c>
      <c r="D275" s="12" t="s">
        <v>281</v>
      </c>
      <c r="E275" s="20" t="s">
        <v>85</v>
      </c>
      <c r="F275" s="16">
        <f t="shared" si="88"/>
        <v>4800</v>
      </c>
      <c r="G275" s="16">
        <f t="shared" si="88"/>
        <v>4800</v>
      </c>
      <c r="H275" s="16">
        <f t="shared" si="88"/>
        <v>4800</v>
      </c>
    </row>
    <row r="276" spans="1:8" s="3" customFormat="1" ht="23.25" customHeight="1" x14ac:dyDescent="0.2">
      <c r="A276" s="21" t="s">
        <v>42</v>
      </c>
      <c r="B276" s="12" t="s">
        <v>101</v>
      </c>
      <c r="C276" s="12" t="s">
        <v>70</v>
      </c>
      <c r="D276" s="12" t="s">
        <v>281</v>
      </c>
      <c r="E276" s="24" t="s">
        <v>43</v>
      </c>
      <c r="F276" s="36">
        <v>4800</v>
      </c>
      <c r="G276" s="36">
        <v>4800</v>
      </c>
      <c r="H276" s="36">
        <v>4800</v>
      </c>
    </row>
    <row r="277" spans="1:8" s="3" customFormat="1" ht="23.25" customHeight="1" x14ac:dyDescent="0.2">
      <c r="A277" s="21" t="s">
        <v>341</v>
      </c>
      <c r="B277" s="12" t="s">
        <v>101</v>
      </c>
      <c r="C277" s="12" t="s">
        <v>70</v>
      </c>
      <c r="D277" s="12" t="s">
        <v>342</v>
      </c>
      <c r="E277" s="20" t="s">
        <v>2</v>
      </c>
      <c r="F277" s="37">
        <f>F278</f>
        <v>14541901.18</v>
      </c>
      <c r="G277" s="37">
        <f t="shared" ref="G277:H277" si="89">G278</f>
        <v>0</v>
      </c>
      <c r="H277" s="37">
        <f t="shared" si="89"/>
        <v>0</v>
      </c>
    </row>
    <row r="278" spans="1:8" s="3" customFormat="1" ht="23.25" customHeight="1" x14ac:dyDescent="0.2">
      <c r="A278" s="21" t="s">
        <v>106</v>
      </c>
      <c r="B278" s="12" t="s">
        <v>101</v>
      </c>
      <c r="C278" s="12" t="s">
        <v>70</v>
      </c>
      <c r="D278" s="12" t="s">
        <v>342</v>
      </c>
      <c r="E278" s="24" t="s">
        <v>85</v>
      </c>
      <c r="F278" s="37">
        <f>F279</f>
        <v>14541901.18</v>
      </c>
      <c r="G278" s="37">
        <f t="shared" ref="G278:H278" si="90">G279</f>
        <v>0</v>
      </c>
      <c r="H278" s="37">
        <f t="shared" si="90"/>
        <v>0</v>
      </c>
    </row>
    <row r="279" spans="1:8" s="3" customFormat="1" ht="23.25" customHeight="1" x14ac:dyDescent="0.2">
      <c r="A279" s="11" t="s">
        <v>42</v>
      </c>
      <c r="B279" s="12" t="s">
        <v>101</v>
      </c>
      <c r="C279" s="12" t="s">
        <v>70</v>
      </c>
      <c r="D279" s="12" t="s">
        <v>342</v>
      </c>
      <c r="E279" s="24" t="s">
        <v>43</v>
      </c>
      <c r="F279" s="36">
        <v>14541901.18</v>
      </c>
      <c r="G279" s="36">
        <v>0</v>
      </c>
      <c r="H279" s="36">
        <v>0</v>
      </c>
    </row>
    <row r="280" spans="1:8" s="3" customFormat="1" ht="32.25" customHeight="1" x14ac:dyDescent="0.2">
      <c r="A280" s="11" t="s">
        <v>220</v>
      </c>
      <c r="B280" s="24" t="s">
        <v>101</v>
      </c>
      <c r="C280" s="24" t="s">
        <v>70</v>
      </c>
      <c r="D280" s="24" t="s">
        <v>102</v>
      </c>
      <c r="E280" s="24" t="s">
        <v>2</v>
      </c>
      <c r="F280" s="16">
        <f>F281</f>
        <v>22840030</v>
      </c>
      <c r="G280" s="16">
        <f>G281</f>
        <v>22840030</v>
      </c>
      <c r="H280" s="16">
        <f>H281</f>
        <v>22840030</v>
      </c>
    </row>
    <row r="281" spans="1:8" s="3" customFormat="1" ht="49.5" customHeight="1" x14ac:dyDescent="0.2">
      <c r="A281" s="11" t="s">
        <v>115</v>
      </c>
      <c r="B281" s="20" t="s">
        <v>101</v>
      </c>
      <c r="C281" s="20" t="s">
        <v>70</v>
      </c>
      <c r="D281" s="20" t="s">
        <v>116</v>
      </c>
      <c r="E281" s="20" t="s">
        <v>2</v>
      </c>
      <c r="F281" s="16">
        <f>F282+F285</f>
        <v>22840030</v>
      </c>
      <c r="G281" s="16">
        <f t="shared" ref="G281:H281" si="91">G282+G285</f>
        <v>22840030</v>
      </c>
      <c r="H281" s="16">
        <f t="shared" si="91"/>
        <v>22840030</v>
      </c>
    </row>
    <row r="282" spans="1:8" s="3" customFormat="1" ht="38.25" x14ac:dyDescent="0.2">
      <c r="A282" s="11" t="s">
        <v>117</v>
      </c>
      <c r="B282" s="20" t="s">
        <v>101</v>
      </c>
      <c r="C282" s="20" t="s">
        <v>70</v>
      </c>
      <c r="D282" s="20" t="s">
        <v>118</v>
      </c>
      <c r="E282" s="20" t="s">
        <v>2</v>
      </c>
      <c r="F282" s="16">
        <f t="shared" ref="F282:H283" si="92">F283</f>
        <v>21530925</v>
      </c>
      <c r="G282" s="16">
        <f t="shared" si="92"/>
        <v>21530925</v>
      </c>
      <c r="H282" s="16">
        <f t="shared" si="92"/>
        <v>21530925</v>
      </c>
    </row>
    <row r="283" spans="1:8" s="3" customFormat="1" ht="45.75" customHeight="1" x14ac:dyDescent="0.2">
      <c r="A283" s="11" t="s">
        <v>106</v>
      </c>
      <c r="B283" s="20" t="s">
        <v>101</v>
      </c>
      <c r="C283" s="20" t="s">
        <v>70</v>
      </c>
      <c r="D283" s="20" t="s">
        <v>118</v>
      </c>
      <c r="E283" s="20" t="s">
        <v>85</v>
      </c>
      <c r="F283" s="16">
        <f t="shared" si="92"/>
        <v>21530925</v>
      </c>
      <c r="G283" s="16">
        <f t="shared" si="92"/>
        <v>21530925</v>
      </c>
      <c r="H283" s="16">
        <f t="shared" si="92"/>
        <v>21530925</v>
      </c>
    </row>
    <row r="284" spans="1:8" s="3" customFormat="1" ht="26.25" customHeight="1" x14ac:dyDescent="0.2">
      <c r="A284" s="11" t="s">
        <v>42</v>
      </c>
      <c r="B284" s="20" t="s">
        <v>101</v>
      </c>
      <c r="C284" s="20" t="s">
        <v>70</v>
      </c>
      <c r="D284" s="20" t="s">
        <v>118</v>
      </c>
      <c r="E284" s="24" t="s">
        <v>43</v>
      </c>
      <c r="F284" s="36">
        <v>21530925</v>
      </c>
      <c r="G284" s="36">
        <v>21530925</v>
      </c>
      <c r="H284" s="36">
        <v>21530925</v>
      </c>
    </row>
    <row r="285" spans="1:8" s="3" customFormat="1" ht="31.5" customHeight="1" x14ac:dyDescent="0.2">
      <c r="A285" s="22" t="s">
        <v>306</v>
      </c>
      <c r="B285" s="20" t="s">
        <v>101</v>
      </c>
      <c r="C285" s="20" t="s">
        <v>70</v>
      </c>
      <c r="D285" s="24" t="s">
        <v>307</v>
      </c>
      <c r="E285" s="20" t="s">
        <v>2</v>
      </c>
      <c r="F285" s="16">
        <f t="shared" ref="F285:H286" si="93">F286</f>
        <v>1309105</v>
      </c>
      <c r="G285" s="16">
        <f t="shared" si="93"/>
        <v>1309105</v>
      </c>
      <c r="H285" s="16">
        <f t="shared" si="93"/>
        <v>1309105</v>
      </c>
    </row>
    <row r="286" spans="1:8" s="3" customFormat="1" ht="42" customHeight="1" x14ac:dyDescent="0.2">
      <c r="A286" s="22" t="s">
        <v>106</v>
      </c>
      <c r="B286" s="20" t="s">
        <v>101</v>
      </c>
      <c r="C286" s="20" t="s">
        <v>70</v>
      </c>
      <c r="D286" s="24" t="s">
        <v>307</v>
      </c>
      <c r="E286" s="20" t="s">
        <v>85</v>
      </c>
      <c r="F286" s="16">
        <f t="shared" si="93"/>
        <v>1309105</v>
      </c>
      <c r="G286" s="16">
        <f t="shared" si="93"/>
        <v>1309105</v>
      </c>
      <c r="H286" s="16">
        <f t="shared" si="93"/>
        <v>1309105</v>
      </c>
    </row>
    <row r="287" spans="1:8" s="3" customFormat="1" ht="26.25" customHeight="1" x14ac:dyDescent="0.2">
      <c r="A287" s="22" t="s">
        <v>42</v>
      </c>
      <c r="B287" s="20" t="s">
        <v>101</v>
      </c>
      <c r="C287" s="20" t="s">
        <v>70</v>
      </c>
      <c r="D287" s="24" t="s">
        <v>307</v>
      </c>
      <c r="E287" s="24" t="s">
        <v>43</v>
      </c>
      <c r="F287" s="36">
        <v>1309105</v>
      </c>
      <c r="G287" s="36">
        <v>1309105</v>
      </c>
      <c r="H287" s="36">
        <v>1309105</v>
      </c>
    </row>
    <row r="288" spans="1:8" s="18" customFormat="1" ht="29.25" customHeight="1" x14ac:dyDescent="0.2">
      <c r="A288" s="21" t="s">
        <v>299</v>
      </c>
      <c r="B288" s="17" t="s">
        <v>101</v>
      </c>
      <c r="C288" s="17" t="s">
        <v>74</v>
      </c>
      <c r="D288" s="17" t="s">
        <v>62</v>
      </c>
      <c r="E288" s="17" t="s">
        <v>2</v>
      </c>
      <c r="F288" s="16">
        <f t="shared" ref="F288:H291" si="94">F289</f>
        <v>200000</v>
      </c>
      <c r="G288" s="16">
        <f t="shared" si="94"/>
        <v>200000</v>
      </c>
      <c r="H288" s="16">
        <f t="shared" si="94"/>
        <v>200000</v>
      </c>
    </row>
    <row r="289" spans="1:9" s="18" customFormat="1" ht="42.75" customHeight="1" x14ac:dyDescent="0.2">
      <c r="A289" s="11" t="s">
        <v>300</v>
      </c>
      <c r="B289" s="12" t="s">
        <v>101</v>
      </c>
      <c r="C289" s="12" t="s">
        <v>74</v>
      </c>
      <c r="D289" s="12" t="s">
        <v>301</v>
      </c>
      <c r="E289" s="12" t="s">
        <v>2</v>
      </c>
      <c r="F289" s="16">
        <f t="shared" si="94"/>
        <v>200000</v>
      </c>
      <c r="G289" s="16">
        <f t="shared" si="94"/>
        <v>200000</v>
      </c>
      <c r="H289" s="16">
        <f t="shared" si="94"/>
        <v>200000</v>
      </c>
    </row>
    <row r="290" spans="1:9" s="18" customFormat="1" ht="57.75" customHeight="1" x14ac:dyDescent="0.2">
      <c r="A290" s="21" t="s">
        <v>303</v>
      </c>
      <c r="B290" s="12" t="s">
        <v>101</v>
      </c>
      <c r="C290" s="12" t="s">
        <v>74</v>
      </c>
      <c r="D290" s="12" t="s">
        <v>302</v>
      </c>
      <c r="E290" s="12" t="s">
        <v>2</v>
      </c>
      <c r="F290" s="16">
        <f t="shared" si="94"/>
        <v>200000</v>
      </c>
      <c r="G290" s="16">
        <f t="shared" si="94"/>
        <v>200000</v>
      </c>
      <c r="H290" s="16">
        <f t="shared" si="94"/>
        <v>200000</v>
      </c>
    </row>
    <row r="291" spans="1:9" s="18" customFormat="1" ht="33" customHeight="1" x14ac:dyDescent="0.2">
      <c r="A291" s="21" t="s">
        <v>259</v>
      </c>
      <c r="B291" s="12" t="s">
        <v>101</v>
      </c>
      <c r="C291" s="12" t="s">
        <v>74</v>
      </c>
      <c r="D291" s="12" t="s">
        <v>302</v>
      </c>
      <c r="E291" s="12" t="s">
        <v>75</v>
      </c>
      <c r="F291" s="16">
        <f t="shared" si="94"/>
        <v>200000</v>
      </c>
      <c r="G291" s="16">
        <f t="shared" si="94"/>
        <v>200000</v>
      </c>
      <c r="H291" s="16">
        <f t="shared" si="94"/>
        <v>200000</v>
      </c>
    </row>
    <row r="292" spans="1:9" s="18" customFormat="1" ht="44.25" customHeight="1" x14ac:dyDescent="0.2">
      <c r="A292" s="21" t="s">
        <v>230</v>
      </c>
      <c r="B292" s="12" t="s">
        <v>101</v>
      </c>
      <c r="C292" s="12" t="s">
        <v>74</v>
      </c>
      <c r="D292" s="12" t="s">
        <v>302</v>
      </c>
      <c r="E292" s="17" t="s">
        <v>6</v>
      </c>
      <c r="F292" s="36">
        <v>200000</v>
      </c>
      <c r="G292" s="36">
        <v>200000</v>
      </c>
      <c r="H292" s="36">
        <v>200000</v>
      </c>
    </row>
    <row r="293" spans="1:9" s="3" customFormat="1" ht="22.5" customHeight="1" x14ac:dyDescent="0.2">
      <c r="A293" s="11" t="s">
        <v>28</v>
      </c>
      <c r="B293" s="24" t="s">
        <v>101</v>
      </c>
      <c r="C293" s="24" t="s">
        <v>93</v>
      </c>
      <c r="D293" s="24" t="s">
        <v>62</v>
      </c>
      <c r="E293" s="24" t="s">
        <v>2</v>
      </c>
      <c r="F293" s="16">
        <f>F294+F312</f>
        <v>20421595.5</v>
      </c>
      <c r="G293" s="16">
        <f>G294+G312</f>
        <v>21264433.039999999</v>
      </c>
      <c r="H293" s="16">
        <f>H294+H312</f>
        <v>21343111.039999999</v>
      </c>
    </row>
    <row r="294" spans="1:9" s="3" customFormat="1" ht="38.25" x14ac:dyDescent="0.2">
      <c r="A294" s="11" t="s">
        <v>220</v>
      </c>
      <c r="B294" s="20" t="s">
        <v>101</v>
      </c>
      <c r="C294" s="20" t="s">
        <v>93</v>
      </c>
      <c r="D294" s="20" t="s">
        <v>102</v>
      </c>
      <c r="E294" s="20" t="s">
        <v>2</v>
      </c>
      <c r="F294" s="16">
        <f>F295+F301</f>
        <v>18392678.5</v>
      </c>
      <c r="G294" s="16">
        <f>G295+G301</f>
        <v>19139891.039999999</v>
      </c>
      <c r="H294" s="16">
        <f>H295+H301</f>
        <v>19139891.039999999</v>
      </c>
    </row>
    <row r="295" spans="1:9" s="3" customFormat="1" ht="45" customHeight="1" x14ac:dyDescent="0.2">
      <c r="A295" s="11" t="s">
        <v>115</v>
      </c>
      <c r="B295" s="20" t="s">
        <v>101</v>
      </c>
      <c r="C295" s="20" t="s">
        <v>93</v>
      </c>
      <c r="D295" s="20" t="s">
        <v>116</v>
      </c>
      <c r="E295" s="20" t="s">
        <v>2</v>
      </c>
      <c r="F295" s="16">
        <f>F296</f>
        <v>2156623.5</v>
      </c>
      <c r="G295" s="16">
        <f t="shared" ref="G295:H295" si="95">G296</f>
        <v>2903836.04</v>
      </c>
      <c r="H295" s="16">
        <f t="shared" si="95"/>
        <v>2903836.04</v>
      </c>
    </row>
    <row r="296" spans="1:9" s="3" customFormat="1" ht="45" customHeight="1" x14ac:dyDescent="0.2">
      <c r="A296" s="11" t="s">
        <v>340</v>
      </c>
      <c r="B296" s="20" t="s">
        <v>101</v>
      </c>
      <c r="C296" s="20" t="s">
        <v>93</v>
      </c>
      <c r="D296" s="20" t="s">
        <v>123</v>
      </c>
      <c r="E296" s="20" t="s">
        <v>2</v>
      </c>
      <c r="F296" s="16">
        <f>F297+F299</f>
        <v>2156623.5</v>
      </c>
      <c r="G296" s="16">
        <f t="shared" ref="G296:H296" si="96">G297+G299</f>
        <v>2903836.04</v>
      </c>
      <c r="H296" s="16">
        <f t="shared" si="96"/>
        <v>2903836.04</v>
      </c>
    </row>
    <row r="297" spans="1:9" s="3" customFormat="1" ht="26.25" customHeight="1" x14ac:dyDescent="0.2">
      <c r="A297" s="11" t="s">
        <v>124</v>
      </c>
      <c r="B297" s="20" t="s">
        <v>101</v>
      </c>
      <c r="C297" s="20" t="s">
        <v>93</v>
      </c>
      <c r="D297" s="20" t="s">
        <v>123</v>
      </c>
      <c r="E297" s="20" t="s">
        <v>125</v>
      </c>
      <c r="F297" s="16">
        <f>F298</f>
        <v>120000</v>
      </c>
      <c r="G297" s="16">
        <f t="shared" ref="G297:H297" si="97">G298</f>
        <v>120000</v>
      </c>
      <c r="H297" s="16">
        <f t="shared" si="97"/>
        <v>120000</v>
      </c>
    </row>
    <row r="298" spans="1:9" s="3" customFormat="1" ht="29.25" customHeight="1" x14ac:dyDescent="0.2">
      <c r="A298" s="11" t="s">
        <v>46</v>
      </c>
      <c r="B298" s="20" t="s">
        <v>101</v>
      </c>
      <c r="C298" s="20" t="s">
        <v>93</v>
      </c>
      <c r="D298" s="20" t="s">
        <v>123</v>
      </c>
      <c r="E298" s="24" t="s">
        <v>47</v>
      </c>
      <c r="F298" s="36">
        <v>120000</v>
      </c>
      <c r="G298" s="36">
        <v>120000</v>
      </c>
      <c r="H298" s="36">
        <v>120000</v>
      </c>
    </row>
    <row r="299" spans="1:9" s="3" customFormat="1" ht="45" customHeight="1" x14ac:dyDescent="0.2">
      <c r="A299" s="11" t="s">
        <v>106</v>
      </c>
      <c r="B299" s="20" t="s">
        <v>101</v>
      </c>
      <c r="C299" s="20" t="s">
        <v>93</v>
      </c>
      <c r="D299" s="20" t="s">
        <v>123</v>
      </c>
      <c r="E299" s="20" t="s">
        <v>85</v>
      </c>
      <c r="F299" s="37">
        <f>F300</f>
        <v>2036623.5</v>
      </c>
      <c r="G299" s="37">
        <f t="shared" ref="G299:H299" si="98">G300</f>
        <v>2783836.04</v>
      </c>
      <c r="H299" s="37">
        <f t="shared" si="98"/>
        <v>2783836.04</v>
      </c>
    </row>
    <row r="300" spans="1:9" s="3" customFormat="1" ht="13.5" customHeight="1" x14ac:dyDescent="0.2">
      <c r="A300" s="11" t="s">
        <v>42</v>
      </c>
      <c r="B300" s="20" t="s">
        <v>101</v>
      </c>
      <c r="C300" s="20" t="s">
        <v>93</v>
      </c>
      <c r="D300" s="20" t="s">
        <v>123</v>
      </c>
      <c r="E300" s="24" t="s">
        <v>43</v>
      </c>
      <c r="F300" s="36">
        <v>2036623.5</v>
      </c>
      <c r="G300" s="36">
        <v>2783836.04</v>
      </c>
      <c r="H300" s="36">
        <v>2783836.04</v>
      </c>
    </row>
    <row r="301" spans="1:9" s="3" customFormat="1" ht="43.5" customHeight="1" x14ac:dyDescent="0.2">
      <c r="A301" s="21" t="s">
        <v>222</v>
      </c>
      <c r="B301" s="20" t="s">
        <v>101</v>
      </c>
      <c r="C301" s="20" t="s">
        <v>93</v>
      </c>
      <c r="D301" s="20" t="s">
        <v>149</v>
      </c>
      <c r="E301" s="24" t="s">
        <v>2</v>
      </c>
      <c r="F301" s="16">
        <f>F302+F305</f>
        <v>16236055</v>
      </c>
      <c r="G301" s="16">
        <f t="shared" ref="G301:H301" si="99">G302+G305</f>
        <v>16236055</v>
      </c>
      <c r="H301" s="16">
        <f t="shared" si="99"/>
        <v>16236055</v>
      </c>
    </row>
    <row r="302" spans="1:9" s="3" customFormat="1" ht="43.5" customHeight="1" outlineLevel="5" x14ac:dyDescent="0.2">
      <c r="A302" s="11" t="s">
        <v>254</v>
      </c>
      <c r="B302" s="12" t="s">
        <v>101</v>
      </c>
      <c r="C302" s="12" t="s">
        <v>93</v>
      </c>
      <c r="D302" s="20" t="s">
        <v>127</v>
      </c>
      <c r="E302" s="20" t="s">
        <v>2</v>
      </c>
      <c r="F302" s="16">
        <f t="shared" ref="F302:H303" si="100">F303</f>
        <v>4041590</v>
      </c>
      <c r="G302" s="16">
        <f t="shared" si="100"/>
        <v>4041590</v>
      </c>
      <c r="H302" s="16">
        <f t="shared" si="100"/>
        <v>4041590</v>
      </c>
    </row>
    <row r="303" spans="1:9" s="3" customFormat="1" ht="74.25" customHeight="1" outlineLevel="5" x14ac:dyDescent="0.2">
      <c r="A303" s="11" t="s">
        <v>170</v>
      </c>
      <c r="B303" s="12" t="s">
        <v>101</v>
      </c>
      <c r="C303" s="12" t="s">
        <v>93</v>
      </c>
      <c r="D303" s="20" t="s">
        <v>127</v>
      </c>
      <c r="E303" s="20" t="s">
        <v>68</v>
      </c>
      <c r="F303" s="16">
        <f t="shared" si="100"/>
        <v>4041590</v>
      </c>
      <c r="G303" s="16">
        <f t="shared" si="100"/>
        <v>4041590</v>
      </c>
      <c r="H303" s="16">
        <f t="shared" si="100"/>
        <v>4041590</v>
      </c>
    </row>
    <row r="304" spans="1:9" s="3" customFormat="1" ht="32.25" customHeight="1" outlineLevel="5" x14ac:dyDescent="0.2">
      <c r="A304" s="11" t="s">
        <v>171</v>
      </c>
      <c r="B304" s="17" t="s">
        <v>101</v>
      </c>
      <c r="C304" s="17" t="s">
        <v>93</v>
      </c>
      <c r="D304" s="24" t="s">
        <v>127</v>
      </c>
      <c r="E304" s="24" t="s">
        <v>5</v>
      </c>
      <c r="F304" s="36">
        <v>4041590</v>
      </c>
      <c r="G304" s="36">
        <v>4041590</v>
      </c>
      <c r="H304" s="36">
        <v>4041590</v>
      </c>
      <c r="I304" s="9"/>
    </row>
    <row r="305" spans="1:8" s="3" customFormat="1" ht="37.5" customHeight="1" outlineLevel="5" x14ac:dyDescent="0.2">
      <c r="A305" s="11" t="s">
        <v>29</v>
      </c>
      <c r="B305" s="20" t="s">
        <v>101</v>
      </c>
      <c r="C305" s="20" t="s">
        <v>93</v>
      </c>
      <c r="D305" s="20" t="s">
        <v>126</v>
      </c>
      <c r="E305" s="20" t="s">
        <v>2</v>
      </c>
      <c r="F305" s="16">
        <f>F306+F308+F310</f>
        <v>12194465</v>
      </c>
      <c r="G305" s="16">
        <f>G306+G308+G310</f>
        <v>12194465</v>
      </c>
      <c r="H305" s="16">
        <f>H306+H308+H310</f>
        <v>12194465</v>
      </c>
    </row>
    <row r="306" spans="1:8" s="3" customFormat="1" ht="71.25" customHeight="1" outlineLevel="5" x14ac:dyDescent="0.2">
      <c r="A306" s="11" t="s">
        <v>170</v>
      </c>
      <c r="B306" s="20" t="s">
        <v>101</v>
      </c>
      <c r="C306" s="20" t="s">
        <v>93</v>
      </c>
      <c r="D306" s="20" t="s">
        <v>126</v>
      </c>
      <c r="E306" s="20" t="s">
        <v>68</v>
      </c>
      <c r="F306" s="16">
        <f>F307</f>
        <v>10691320</v>
      </c>
      <c r="G306" s="16">
        <f>G307</f>
        <v>10691320</v>
      </c>
      <c r="H306" s="16">
        <f>H307</f>
        <v>10691320</v>
      </c>
    </row>
    <row r="307" spans="1:8" s="3" customFormat="1" ht="36" customHeight="1" outlineLevel="5" x14ac:dyDescent="0.2">
      <c r="A307" s="11" t="s">
        <v>17</v>
      </c>
      <c r="B307" s="20" t="s">
        <v>101</v>
      </c>
      <c r="C307" s="20" t="s">
        <v>93</v>
      </c>
      <c r="D307" s="20" t="s">
        <v>126</v>
      </c>
      <c r="E307" s="24" t="s">
        <v>18</v>
      </c>
      <c r="F307" s="36">
        <v>10691320</v>
      </c>
      <c r="G307" s="36">
        <v>10691320</v>
      </c>
      <c r="H307" s="36">
        <v>10691320</v>
      </c>
    </row>
    <row r="308" spans="1:8" s="3" customFormat="1" ht="29.25" customHeight="1" outlineLevel="5" x14ac:dyDescent="0.2">
      <c r="A308" s="11" t="s">
        <v>255</v>
      </c>
      <c r="B308" s="20" t="s">
        <v>101</v>
      </c>
      <c r="C308" s="20" t="s">
        <v>93</v>
      </c>
      <c r="D308" s="20" t="s">
        <v>126</v>
      </c>
      <c r="E308" s="20" t="s">
        <v>75</v>
      </c>
      <c r="F308" s="16">
        <f>F309</f>
        <v>1499145</v>
      </c>
      <c r="G308" s="16">
        <f>G309</f>
        <v>1499145</v>
      </c>
      <c r="H308" s="16">
        <f>H309</f>
        <v>1499145</v>
      </c>
    </row>
    <row r="309" spans="1:8" s="3" customFormat="1" ht="47.25" customHeight="1" outlineLevel="5" x14ac:dyDescent="0.2">
      <c r="A309" s="11" t="s">
        <v>76</v>
      </c>
      <c r="B309" s="20" t="s">
        <v>101</v>
      </c>
      <c r="C309" s="20" t="s">
        <v>93</v>
      </c>
      <c r="D309" s="20" t="s">
        <v>126</v>
      </c>
      <c r="E309" s="24" t="s">
        <v>6</v>
      </c>
      <c r="F309" s="36">
        <v>1499145</v>
      </c>
      <c r="G309" s="36">
        <v>1499145</v>
      </c>
      <c r="H309" s="36">
        <v>1499145</v>
      </c>
    </row>
    <row r="310" spans="1:8" s="3" customFormat="1" ht="20.25" customHeight="1" outlineLevel="5" x14ac:dyDescent="0.2">
      <c r="A310" s="11" t="s">
        <v>78</v>
      </c>
      <c r="B310" s="20" t="s">
        <v>101</v>
      </c>
      <c r="C310" s="20" t="s">
        <v>93</v>
      </c>
      <c r="D310" s="20" t="s">
        <v>126</v>
      </c>
      <c r="E310" s="20" t="s">
        <v>79</v>
      </c>
      <c r="F310" s="16">
        <f>F311</f>
        <v>4000</v>
      </c>
      <c r="G310" s="16">
        <f>G311</f>
        <v>4000</v>
      </c>
      <c r="H310" s="16">
        <f>H311</f>
        <v>4000</v>
      </c>
    </row>
    <row r="311" spans="1:8" s="3" customFormat="1" ht="18.75" customHeight="1" outlineLevel="5" x14ac:dyDescent="0.2">
      <c r="A311" s="11" t="s">
        <v>9</v>
      </c>
      <c r="B311" s="20" t="s">
        <v>101</v>
      </c>
      <c r="C311" s="20" t="s">
        <v>93</v>
      </c>
      <c r="D311" s="20" t="s">
        <v>126</v>
      </c>
      <c r="E311" s="24" t="s">
        <v>10</v>
      </c>
      <c r="F311" s="36">
        <v>4000</v>
      </c>
      <c r="G311" s="36">
        <v>4000</v>
      </c>
      <c r="H311" s="36">
        <v>4000</v>
      </c>
    </row>
    <row r="312" spans="1:8" s="3" customFormat="1" ht="30.75" customHeight="1" outlineLevel="2" x14ac:dyDescent="0.2">
      <c r="A312" s="26" t="s">
        <v>4</v>
      </c>
      <c r="B312" s="20" t="s">
        <v>101</v>
      </c>
      <c r="C312" s="20" t="s">
        <v>93</v>
      </c>
      <c r="D312" s="24" t="s">
        <v>64</v>
      </c>
      <c r="E312" s="24" t="s">
        <v>2</v>
      </c>
      <c r="F312" s="16">
        <f t="shared" ref="F312:H312" si="101">F313</f>
        <v>2028917</v>
      </c>
      <c r="G312" s="16">
        <f t="shared" si="101"/>
        <v>2124542</v>
      </c>
      <c r="H312" s="16">
        <f t="shared" si="101"/>
        <v>2203220</v>
      </c>
    </row>
    <row r="313" spans="1:8" s="3" customFormat="1" ht="36" customHeight="1" outlineLevel="2" x14ac:dyDescent="0.2">
      <c r="A313" s="13" t="s">
        <v>65</v>
      </c>
      <c r="B313" s="20" t="s">
        <v>101</v>
      </c>
      <c r="C313" s="20" t="s">
        <v>93</v>
      </c>
      <c r="D313" s="20" t="s">
        <v>66</v>
      </c>
      <c r="E313" s="20" t="s">
        <v>2</v>
      </c>
      <c r="F313" s="16">
        <f>F314</f>
        <v>2028917</v>
      </c>
      <c r="G313" s="16">
        <f>G314</f>
        <v>2124542</v>
      </c>
      <c r="H313" s="16">
        <f>H314</f>
        <v>2203220</v>
      </c>
    </row>
    <row r="314" spans="1:8" s="3" customFormat="1" ht="43.5" customHeight="1" outlineLevel="2" x14ac:dyDescent="0.2">
      <c r="A314" s="11" t="s">
        <v>181</v>
      </c>
      <c r="B314" s="20" t="s">
        <v>101</v>
      </c>
      <c r="C314" s="20" t="s">
        <v>93</v>
      </c>
      <c r="D314" s="20" t="s">
        <v>182</v>
      </c>
      <c r="E314" s="20" t="s">
        <v>2</v>
      </c>
      <c r="F314" s="16">
        <f>F315+F317</f>
        <v>2028917</v>
      </c>
      <c r="G314" s="16">
        <f>G315+G317</f>
        <v>2124542</v>
      </c>
      <c r="H314" s="16">
        <f>H315+H317</f>
        <v>2203220</v>
      </c>
    </row>
    <row r="315" spans="1:8" s="3" customFormat="1" ht="72.75" customHeight="1" outlineLevel="2" x14ac:dyDescent="0.2">
      <c r="A315" s="11" t="s">
        <v>170</v>
      </c>
      <c r="B315" s="20" t="s">
        <v>101</v>
      </c>
      <c r="C315" s="20" t="s">
        <v>93</v>
      </c>
      <c r="D315" s="20" t="s">
        <v>182</v>
      </c>
      <c r="E315" s="20" t="s">
        <v>68</v>
      </c>
      <c r="F315" s="16">
        <f>F316</f>
        <v>1678460</v>
      </c>
      <c r="G315" s="16">
        <f>G316</f>
        <v>1745600</v>
      </c>
      <c r="H315" s="16">
        <f>H316</f>
        <v>1815420</v>
      </c>
    </row>
    <row r="316" spans="1:8" s="3" customFormat="1" ht="27.75" customHeight="1" outlineLevel="2" x14ac:dyDescent="0.2">
      <c r="A316" s="11" t="s">
        <v>171</v>
      </c>
      <c r="B316" s="24" t="s">
        <v>101</v>
      </c>
      <c r="C316" s="24" t="s">
        <v>93</v>
      </c>
      <c r="D316" s="24" t="s">
        <v>182</v>
      </c>
      <c r="E316" s="24" t="s">
        <v>5</v>
      </c>
      <c r="F316" s="36">
        <v>1678460</v>
      </c>
      <c r="G316" s="36">
        <v>1745600</v>
      </c>
      <c r="H316" s="36">
        <v>1815420</v>
      </c>
    </row>
    <row r="317" spans="1:8" s="3" customFormat="1" ht="30.75" customHeight="1" outlineLevel="2" x14ac:dyDescent="0.2">
      <c r="A317" s="21" t="s">
        <v>255</v>
      </c>
      <c r="B317" s="12" t="s">
        <v>101</v>
      </c>
      <c r="C317" s="12" t="s">
        <v>93</v>
      </c>
      <c r="D317" s="20" t="s">
        <v>182</v>
      </c>
      <c r="E317" s="20" t="s">
        <v>75</v>
      </c>
      <c r="F317" s="16">
        <f>F318</f>
        <v>350457</v>
      </c>
      <c r="G317" s="16">
        <f t="shared" ref="G317:H317" si="102">G318</f>
        <v>378942</v>
      </c>
      <c r="H317" s="16">
        <f t="shared" si="102"/>
        <v>387800</v>
      </c>
    </row>
    <row r="318" spans="1:8" s="3" customFormat="1" ht="45" customHeight="1" outlineLevel="2" x14ac:dyDescent="0.2">
      <c r="A318" s="21" t="s">
        <v>230</v>
      </c>
      <c r="B318" s="12" t="s">
        <v>101</v>
      </c>
      <c r="C318" s="12" t="s">
        <v>93</v>
      </c>
      <c r="D318" s="20" t="s">
        <v>182</v>
      </c>
      <c r="E318" s="20" t="s">
        <v>6</v>
      </c>
      <c r="F318" s="36">
        <v>350457</v>
      </c>
      <c r="G318" s="36">
        <v>378942</v>
      </c>
      <c r="H318" s="36">
        <v>387800</v>
      </c>
    </row>
    <row r="319" spans="1:8" s="3" customFormat="1" ht="19.5" customHeight="1" outlineLevel="5" x14ac:dyDescent="0.2">
      <c r="A319" s="11" t="s">
        <v>30</v>
      </c>
      <c r="B319" s="20" t="s">
        <v>92</v>
      </c>
      <c r="C319" s="12" t="s">
        <v>61</v>
      </c>
      <c r="D319" s="20" t="s">
        <v>62</v>
      </c>
      <c r="E319" s="20" t="s">
        <v>2</v>
      </c>
      <c r="F319" s="16">
        <f>F320+F358</f>
        <v>108074890.49000001</v>
      </c>
      <c r="G319" s="16">
        <f>G320+G358</f>
        <v>64390175.030000001</v>
      </c>
      <c r="H319" s="16">
        <f>H320+H358</f>
        <v>62509583.289999999</v>
      </c>
    </row>
    <row r="320" spans="1:8" s="3" customFormat="1" ht="21" customHeight="1" outlineLevel="5" x14ac:dyDescent="0.2">
      <c r="A320" s="11" t="s">
        <v>31</v>
      </c>
      <c r="B320" s="24" t="s">
        <v>92</v>
      </c>
      <c r="C320" s="17" t="s">
        <v>60</v>
      </c>
      <c r="D320" s="24" t="s">
        <v>62</v>
      </c>
      <c r="E320" s="24" t="s">
        <v>2</v>
      </c>
      <c r="F320" s="16">
        <f>F321</f>
        <v>35884440.030000001</v>
      </c>
      <c r="G320" s="16">
        <f>G321</f>
        <v>35884440</v>
      </c>
      <c r="H320" s="16">
        <f>H321</f>
        <v>35884440</v>
      </c>
    </row>
    <row r="321" spans="1:9" s="3" customFormat="1" ht="43.5" customHeight="1" outlineLevel="5" x14ac:dyDescent="0.2">
      <c r="A321" s="11" t="s">
        <v>221</v>
      </c>
      <c r="B321" s="12" t="s">
        <v>92</v>
      </c>
      <c r="C321" s="12" t="s">
        <v>60</v>
      </c>
      <c r="D321" s="20" t="s">
        <v>119</v>
      </c>
      <c r="E321" s="20" t="s">
        <v>2</v>
      </c>
      <c r="F321" s="16">
        <f>F322+F345</f>
        <v>35884440.030000001</v>
      </c>
      <c r="G321" s="16">
        <f>G322+G345</f>
        <v>35884440</v>
      </c>
      <c r="H321" s="16">
        <f>H322+H345</f>
        <v>35884440</v>
      </c>
    </row>
    <row r="322" spans="1:9" s="3" customFormat="1" ht="33" customHeight="1" outlineLevel="5" x14ac:dyDescent="0.2">
      <c r="A322" s="11" t="s">
        <v>223</v>
      </c>
      <c r="B322" s="12" t="s">
        <v>92</v>
      </c>
      <c r="C322" s="12" t="s">
        <v>60</v>
      </c>
      <c r="D322" s="20" t="s">
        <v>128</v>
      </c>
      <c r="E322" s="20" t="s">
        <v>2</v>
      </c>
      <c r="F322" s="16">
        <f>F323+F326+F333+F340</f>
        <v>24738464</v>
      </c>
      <c r="G322" s="16">
        <f t="shared" ref="G322:H322" si="103">G323+G326+G333+G340</f>
        <v>24738464</v>
      </c>
      <c r="H322" s="16">
        <f t="shared" si="103"/>
        <v>24738464</v>
      </c>
    </row>
    <row r="323" spans="1:9" ht="31.5" customHeight="1" outlineLevel="5" x14ac:dyDescent="0.2">
      <c r="A323" s="11" t="s">
        <v>129</v>
      </c>
      <c r="B323" s="12" t="s">
        <v>92</v>
      </c>
      <c r="C323" s="12" t="s">
        <v>60</v>
      </c>
      <c r="D323" s="20" t="s">
        <v>130</v>
      </c>
      <c r="E323" s="20" t="s">
        <v>2</v>
      </c>
      <c r="F323" s="16">
        <f t="shared" ref="F323:H324" si="104">F324</f>
        <v>9154000</v>
      </c>
      <c r="G323" s="16">
        <f t="shared" si="104"/>
        <v>9154000</v>
      </c>
      <c r="H323" s="16">
        <f t="shared" si="104"/>
        <v>9154000</v>
      </c>
    </row>
    <row r="324" spans="1:9" ht="45.75" customHeight="1" outlineLevel="5" x14ac:dyDescent="0.2">
      <c r="A324" s="11" t="s">
        <v>106</v>
      </c>
      <c r="B324" s="12" t="s">
        <v>92</v>
      </c>
      <c r="C324" s="12" t="s">
        <v>60</v>
      </c>
      <c r="D324" s="20" t="s">
        <v>130</v>
      </c>
      <c r="E324" s="20" t="s">
        <v>85</v>
      </c>
      <c r="F324" s="16">
        <f t="shared" si="104"/>
        <v>9154000</v>
      </c>
      <c r="G324" s="16">
        <f t="shared" si="104"/>
        <v>9154000</v>
      </c>
      <c r="H324" s="16">
        <f t="shared" si="104"/>
        <v>9154000</v>
      </c>
    </row>
    <row r="325" spans="1:9" ht="24.75" customHeight="1" outlineLevel="5" x14ac:dyDescent="0.2">
      <c r="A325" s="11" t="s">
        <v>42</v>
      </c>
      <c r="B325" s="12" t="s">
        <v>92</v>
      </c>
      <c r="C325" s="12" t="s">
        <v>60</v>
      </c>
      <c r="D325" s="20" t="s">
        <v>130</v>
      </c>
      <c r="E325" s="24" t="s">
        <v>43</v>
      </c>
      <c r="F325" s="36">
        <v>9154000</v>
      </c>
      <c r="G325" s="36">
        <v>9154000</v>
      </c>
      <c r="H325" s="36">
        <v>9154000</v>
      </c>
    </row>
    <row r="326" spans="1:9" ht="38.25" outlineLevel="5" x14ac:dyDescent="0.2">
      <c r="A326" s="11" t="s">
        <v>186</v>
      </c>
      <c r="B326" s="12" t="s">
        <v>92</v>
      </c>
      <c r="C326" s="12" t="s">
        <v>60</v>
      </c>
      <c r="D326" s="20" t="s">
        <v>187</v>
      </c>
      <c r="E326" s="20" t="s">
        <v>2</v>
      </c>
      <c r="F326" s="16">
        <f>F327+F329+F331</f>
        <v>10061730</v>
      </c>
      <c r="G326" s="16">
        <f>G327+G329+G331</f>
        <v>10061730</v>
      </c>
      <c r="H326" s="16">
        <f>H327+H329+H331</f>
        <v>10061730</v>
      </c>
    </row>
    <row r="327" spans="1:9" ht="67.5" customHeight="1" outlineLevel="5" x14ac:dyDescent="0.2">
      <c r="A327" s="11" t="s">
        <v>170</v>
      </c>
      <c r="B327" s="12" t="s">
        <v>92</v>
      </c>
      <c r="C327" s="12" t="s">
        <v>60</v>
      </c>
      <c r="D327" s="20" t="s">
        <v>187</v>
      </c>
      <c r="E327" s="20" t="s">
        <v>68</v>
      </c>
      <c r="F327" s="16">
        <f>F328</f>
        <v>7568230</v>
      </c>
      <c r="G327" s="16">
        <f>G328</f>
        <v>7568230</v>
      </c>
      <c r="H327" s="16">
        <f>H328</f>
        <v>7568230</v>
      </c>
    </row>
    <row r="328" spans="1:9" ht="30.75" customHeight="1" outlineLevel="5" x14ac:dyDescent="0.2">
      <c r="A328" s="11" t="s">
        <v>17</v>
      </c>
      <c r="B328" s="12" t="s">
        <v>92</v>
      </c>
      <c r="C328" s="12" t="s">
        <v>60</v>
      </c>
      <c r="D328" s="20" t="s">
        <v>187</v>
      </c>
      <c r="E328" s="24" t="s">
        <v>18</v>
      </c>
      <c r="F328" s="36">
        <v>7568230</v>
      </c>
      <c r="G328" s="36">
        <v>7568230</v>
      </c>
      <c r="H328" s="36">
        <v>7568230</v>
      </c>
    </row>
    <row r="329" spans="1:9" ht="31.5" customHeight="1" outlineLevel="5" x14ac:dyDescent="0.2">
      <c r="A329" s="11" t="s">
        <v>255</v>
      </c>
      <c r="B329" s="12" t="s">
        <v>92</v>
      </c>
      <c r="C329" s="12" t="s">
        <v>60</v>
      </c>
      <c r="D329" s="20" t="s">
        <v>187</v>
      </c>
      <c r="E329" s="20" t="s">
        <v>75</v>
      </c>
      <c r="F329" s="16">
        <f>F330</f>
        <v>2493500</v>
      </c>
      <c r="G329" s="16">
        <f>G330</f>
        <v>2493500</v>
      </c>
      <c r="H329" s="16">
        <f>H330</f>
        <v>2493500</v>
      </c>
    </row>
    <row r="330" spans="1:9" ht="45" customHeight="1" outlineLevel="5" x14ac:dyDescent="0.2">
      <c r="A330" s="11" t="s">
        <v>76</v>
      </c>
      <c r="B330" s="12" t="s">
        <v>92</v>
      </c>
      <c r="C330" s="12" t="s">
        <v>60</v>
      </c>
      <c r="D330" s="20" t="s">
        <v>187</v>
      </c>
      <c r="E330" s="24" t="s">
        <v>6</v>
      </c>
      <c r="F330" s="36">
        <v>2493500</v>
      </c>
      <c r="G330" s="36">
        <v>2493500</v>
      </c>
      <c r="H330" s="36">
        <v>2493500</v>
      </c>
      <c r="I330" s="10"/>
    </row>
    <row r="331" spans="1:9" s="3" customFormat="1" ht="17.25" customHeight="1" outlineLevel="5" x14ac:dyDescent="0.2">
      <c r="A331" s="11" t="s">
        <v>78</v>
      </c>
      <c r="B331" s="20" t="s">
        <v>92</v>
      </c>
      <c r="C331" s="20" t="s">
        <v>60</v>
      </c>
      <c r="D331" s="20" t="s">
        <v>187</v>
      </c>
      <c r="E331" s="20" t="s">
        <v>79</v>
      </c>
      <c r="F331" s="16">
        <f>F332</f>
        <v>0</v>
      </c>
      <c r="G331" s="16">
        <f>G332</f>
        <v>0</v>
      </c>
      <c r="H331" s="16">
        <f>H332</f>
        <v>0</v>
      </c>
    </row>
    <row r="332" spans="1:9" s="3" customFormat="1" ht="23.25" customHeight="1" outlineLevel="5" x14ac:dyDescent="0.2">
      <c r="A332" s="11" t="s">
        <v>9</v>
      </c>
      <c r="B332" s="20" t="s">
        <v>92</v>
      </c>
      <c r="C332" s="20" t="s">
        <v>60</v>
      </c>
      <c r="D332" s="20" t="s">
        <v>187</v>
      </c>
      <c r="E332" s="20" t="s">
        <v>10</v>
      </c>
      <c r="F332" s="36"/>
      <c r="G332" s="36"/>
      <c r="H332" s="36"/>
    </row>
    <row r="333" spans="1:9" ht="38.25" outlineLevel="5" x14ac:dyDescent="0.2">
      <c r="A333" s="11" t="s">
        <v>188</v>
      </c>
      <c r="B333" s="12" t="s">
        <v>92</v>
      </c>
      <c r="C333" s="12" t="s">
        <v>60</v>
      </c>
      <c r="D333" s="20" t="s">
        <v>189</v>
      </c>
      <c r="E333" s="20" t="s">
        <v>2</v>
      </c>
      <c r="F333" s="16">
        <f>F334+F336+F338</f>
        <v>5301234</v>
      </c>
      <c r="G333" s="16">
        <f>G334+G336+G338</f>
        <v>5301234</v>
      </c>
      <c r="H333" s="16">
        <f>H334+H336+H338</f>
        <v>5301234</v>
      </c>
    </row>
    <row r="334" spans="1:9" ht="67.5" customHeight="1" outlineLevel="5" x14ac:dyDescent="0.2">
      <c r="A334" s="11" t="s">
        <v>170</v>
      </c>
      <c r="B334" s="12" t="s">
        <v>92</v>
      </c>
      <c r="C334" s="12" t="s">
        <v>60</v>
      </c>
      <c r="D334" s="20" t="s">
        <v>189</v>
      </c>
      <c r="E334" s="20" t="s">
        <v>68</v>
      </c>
      <c r="F334" s="16">
        <f>F335</f>
        <v>2858770</v>
      </c>
      <c r="G334" s="16">
        <f>G335</f>
        <v>2858770</v>
      </c>
      <c r="H334" s="16">
        <f>H335</f>
        <v>2858770</v>
      </c>
    </row>
    <row r="335" spans="1:9" ht="30" customHeight="1" outlineLevel="5" x14ac:dyDescent="0.2">
      <c r="A335" s="11" t="s">
        <v>17</v>
      </c>
      <c r="B335" s="12" t="s">
        <v>92</v>
      </c>
      <c r="C335" s="12" t="s">
        <v>60</v>
      </c>
      <c r="D335" s="20" t="s">
        <v>189</v>
      </c>
      <c r="E335" s="24" t="s">
        <v>18</v>
      </c>
      <c r="F335" s="36">
        <v>2858770</v>
      </c>
      <c r="G335" s="36">
        <v>2858770</v>
      </c>
      <c r="H335" s="36">
        <v>2858770</v>
      </c>
    </row>
    <row r="336" spans="1:9" ht="31.5" customHeight="1" outlineLevel="5" x14ac:dyDescent="0.2">
      <c r="A336" s="11" t="s">
        <v>255</v>
      </c>
      <c r="B336" s="12" t="s">
        <v>92</v>
      </c>
      <c r="C336" s="12" t="s">
        <v>60</v>
      </c>
      <c r="D336" s="20" t="s">
        <v>189</v>
      </c>
      <c r="E336" s="20" t="s">
        <v>75</v>
      </c>
      <c r="F336" s="16">
        <f>F337</f>
        <v>2441270</v>
      </c>
      <c r="G336" s="16">
        <f>G337</f>
        <v>2441270</v>
      </c>
      <c r="H336" s="16">
        <f>H337</f>
        <v>2441270</v>
      </c>
    </row>
    <row r="337" spans="1:8" ht="42" customHeight="1" outlineLevel="5" x14ac:dyDescent="0.2">
      <c r="A337" s="11" t="s">
        <v>76</v>
      </c>
      <c r="B337" s="12" t="s">
        <v>92</v>
      </c>
      <c r="C337" s="12" t="s">
        <v>60</v>
      </c>
      <c r="D337" s="20" t="s">
        <v>189</v>
      </c>
      <c r="E337" s="24" t="s">
        <v>6</v>
      </c>
      <c r="F337" s="36">
        <v>2441270</v>
      </c>
      <c r="G337" s="36">
        <v>2441270</v>
      </c>
      <c r="H337" s="36">
        <v>2441270</v>
      </c>
    </row>
    <row r="338" spans="1:8" s="3" customFormat="1" ht="17.25" customHeight="1" outlineLevel="5" x14ac:dyDescent="0.2">
      <c r="A338" s="11" t="s">
        <v>78</v>
      </c>
      <c r="B338" s="20" t="s">
        <v>92</v>
      </c>
      <c r="C338" s="20" t="s">
        <v>60</v>
      </c>
      <c r="D338" s="20" t="s">
        <v>189</v>
      </c>
      <c r="E338" s="20" t="s">
        <v>79</v>
      </c>
      <c r="F338" s="16">
        <f>F339</f>
        <v>1194</v>
      </c>
      <c r="G338" s="16">
        <f>G339</f>
        <v>1194</v>
      </c>
      <c r="H338" s="16">
        <f>H339</f>
        <v>1194</v>
      </c>
    </row>
    <row r="339" spans="1:8" s="3" customFormat="1" ht="21" customHeight="1" outlineLevel="5" x14ac:dyDescent="0.2">
      <c r="A339" s="11" t="s">
        <v>9</v>
      </c>
      <c r="B339" s="20" t="s">
        <v>92</v>
      </c>
      <c r="C339" s="20" t="s">
        <v>60</v>
      </c>
      <c r="D339" s="20" t="s">
        <v>189</v>
      </c>
      <c r="E339" s="24" t="s">
        <v>10</v>
      </c>
      <c r="F339" s="36">
        <v>1194</v>
      </c>
      <c r="G339" s="36">
        <v>1194</v>
      </c>
      <c r="H339" s="36">
        <v>1194</v>
      </c>
    </row>
    <row r="340" spans="1:8" s="3" customFormat="1" ht="25.5" outlineLevel="5" x14ac:dyDescent="0.2">
      <c r="A340" s="21" t="s">
        <v>271</v>
      </c>
      <c r="B340" s="12" t="s">
        <v>92</v>
      </c>
      <c r="C340" s="12" t="s">
        <v>60</v>
      </c>
      <c r="D340" s="20" t="s">
        <v>272</v>
      </c>
      <c r="E340" s="20" t="s">
        <v>2</v>
      </c>
      <c r="F340" s="16">
        <f>F341+F343</f>
        <v>221500</v>
      </c>
      <c r="G340" s="16">
        <f t="shared" ref="G340:H340" si="105">G341+G343</f>
        <v>221500</v>
      </c>
      <c r="H340" s="16">
        <f t="shared" si="105"/>
        <v>221500</v>
      </c>
    </row>
    <row r="341" spans="1:8" s="3" customFormat="1" ht="29.25" customHeight="1" outlineLevel="5" x14ac:dyDescent="0.2">
      <c r="A341" s="21" t="s">
        <v>259</v>
      </c>
      <c r="B341" s="12" t="s">
        <v>92</v>
      </c>
      <c r="C341" s="12" t="s">
        <v>60</v>
      </c>
      <c r="D341" s="20" t="s">
        <v>272</v>
      </c>
      <c r="E341" s="20" t="s">
        <v>75</v>
      </c>
      <c r="F341" s="16">
        <f>F342</f>
        <v>81500</v>
      </c>
      <c r="G341" s="16">
        <f t="shared" ref="G341:H341" si="106">G342</f>
        <v>81500</v>
      </c>
      <c r="H341" s="16">
        <f t="shared" si="106"/>
        <v>81500</v>
      </c>
    </row>
    <row r="342" spans="1:8" s="3" customFormat="1" ht="42.75" customHeight="1" outlineLevel="5" x14ac:dyDescent="0.2">
      <c r="A342" s="21" t="s">
        <v>76</v>
      </c>
      <c r="B342" s="12" t="s">
        <v>92</v>
      </c>
      <c r="C342" s="12" t="s">
        <v>60</v>
      </c>
      <c r="D342" s="20" t="s">
        <v>272</v>
      </c>
      <c r="E342" s="24" t="s">
        <v>6</v>
      </c>
      <c r="F342" s="36">
        <v>81500</v>
      </c>
      <c r="G342" s="36">
        <v>81500</v>
      </c>
      <c r="H342" s="36">
        <v>81500</v>
      </c>
    </row>
    <row r="343" spans="1:8" s="3" customFormat="1" ht="40.5" customHeight="1" outlineLevel="5" x14ac:dyDescent="0.2">
      <c r="A343" s="21" t="s">
        <v>106</v>
      </c>
      <c r="B343" s="12" t="s">
        <v>92</v>
      </c>
      <c r="C343" s="12" t="s">
        <v>60</v>
      </c>
      <c r="D343" s="20" t="s">
        <v>272</v>
      </c>
      <c r="E343" s="20" t="s">
        <v>85</v>
      </c>
      <c r="F343" s="16">
        <f>F344</f>
        <v>140000</v>
      </c>
      <c r="G343" s="16">
        <f t="shared" ref="G343:H343" si="107">G344</f>
        <v>140000</v>
      </c>
      <c r="H343" s="16">
        <f t="shared" si="107"/>
        <v>140000</v>
      </c>
    </row>
    <row r="344" spans="1:8" s="3" customFormat="1" ht="18" customHeight="1" outlineLevel="5" x14ac:dyDescent="0.2">
      <c r="A344" s="21" t="s">
        <v>42</v>
      </c>
      <c r="B344" s="12" t="s">
        <v>92</v>
      </c>
      <c r="C344" s="12" t="s">
        <v>60</v>
      </c>
      <c r="D344" s="20" t="s">
        <v>272</v>
      </c>
      <c r="E344" s="24" t="s">
        <v>43</v>
      </c>
      <c r="F344" s="36">
        <v>140000</v>
      </c>
      <c r="G344" s="36">
        <v>140000</v>
      </c>
      <c r="H344" s="36">
        <v>140000</v>
      </c>
    </row>
    <row r="345" spans="1:8" ht="34.5" customHeight="1" outlineLevel="5" x14ac:dyDescent="0.2">
      <c r="A345" s="11" t="s">
        <v>131</v>
      </c>
      <c r="B345" s="12" t="s">
        <v>92</v>
      </c>
      <c r="C345" s="12" t="s">
        <v>60</v>
      </c>
      <c r="D345" s="20" t="s">
        <v>132</v>
      </c>
      <c r="E345" s="20" t="s">
        <v>2</v>
      </c>
      <c r="F345" s="16">
        <f>F346+F349+F352+F355</f>
        <v>11145976.029999999</v>
      </c>
      <c r="G345" s="16">
        <f t="shared" ref="G345:H345" si="108">G346+G349+G352+G355</f>
        <v>11145976</v>
      </c>
      <c r="H345" s="16">
        <f t="shared" si="108"/>
        <v>11145976</v>
      </c>
    </row>
    <row r="346" spans="1:8" ht="31.5" customHeight="1" outlineLevel="3" x14ac:dyDescent="0.2">
      <c r="A346" s="11" t="s">
        <v>133</v>
      </c>
      <c r="B346" s="12" t="s">
        <v>92</v>
      </c>
      <c r="C346" s="12" t="s">
        <v>60</v>
      </c>
      <c r="D346" s="20" t="s">
        <v>134</v>
      </c>
      <c r="E346" s="20" t="s">
        <v>2</v>
      </c>
      <c r="F346" s="16">
        <f>F347</f>
        <v>10961275</v>
      </c>
      <c r="G346" s="16">
        <f t="shared" ref="G346:H346" si="109">G347</f>
        <v>10961275</v>
      </c>
      <c r="H346" s="16">
        <f t="shared" si="109"/>
        <v>10961275</v>
      </c>
    </row>
    <row r="347" spans="1:8" ht="45.75" customHeight="1" x14ac:dyDescent="0.2">
      <c r="A347" s="11" t="s">
        <v>106</v>
      </c>
      <c r="B347" s="12" t="s">
        <v>92</v>
      </c>
      <c r="C347" s="12" t="s">
        <v>60</v>
      </c>
      <c r="D347" s="20" t="s">
        <v>134</v>
      </c>
      <c r="E347" s="20" t="s">
        <v>85</v>
      </c>
      <c r="F347" s="16">
        <f>F348</f>
        <v>10961275</v>
      </c>
      <c r="G347" s="16">
        <f t="shared" ref="G347:H347" si="110">G348</f>
        <v>10961275</v>
      </c>
      <c r="H347" s="16">
        <f t="shared" si="110"/>
        <v>10961275</v>
      </c>
    </row>
    <row r="348" spans="1:8" ht="18" customHeight="1" x14ac:dyDescent="0.2">
      <c r="A348" s="11" t="s">
        <v>42</v>
      </c>
      <c r="B348" s="12" t="s">
        <v>92</v>
      </c>
      <c r="C348" s="12" t="s">
        <v>60</v>
      </c>
      <c r="D348" s="20" t="s">
        <v>134</v>
      </c>
      <c r="E348" s="24" t="s">
        <v>43</v>
      </c>
      <c r="F348" s="36">
        <v>10961275</v>
      </c>
      <c r="G348" s="36">
        <v>10961275</v>
      </c>
      <c r="H348" s="36">
        <v>10961275</v>
      </c>
    </row>
    <row r="349" spans="1:8" ht="25.5" customHeight="1" x14ac:dyDescent="0.2">
      <c r="A349" s="21" t="s">
        <v>270</v>
      </c>
      <c r="B349" s="12" t="s">
        <v>92</v>
      </c>
      <c r="C349" s="12" t="s">
        <v>60</v>
      </c>
      <c r="D349" s="20" t="s">
        <v>273</v>
      </c>
      <c r="E349" s="20" t="s">
        <v>2</v>
      </c>
      <c r="F349" s="16">
        <f>F350</f>
        <v>11500</v>
      </c>
      <c r="G349" s="16">
        <f t="shared" ref="G349:H349" si="111">G350</f>
        <v>11500</v>
      </c>
      <c r="H349" s="16">
        <f t="shared" si="111"/>
        <v>11500</v>
      </c>
    </row>
    <row r="350" spans="1:8" ht="30.75" customHeight="1" x14ac:dyDescent="0.2">
      <c r="A350" s="21" t="s">
        <v>259</v>
      </c>
      <c r="B350" s="12" t="s">
        <v>92</v>
      </c>
      <c r="C350" s="12" t="s">
        <v>60</v>
      </c>
      <c r="D350" s="20" t="s">
        <v>273</v>
      </c>
      <c r="E350" s="20" t="s">
        <v>75</v>
      </c>
      <c r="F350" s="16">
        <f>F351</f>
        <v>11500</v>
      </c>
      <c r="G350" s="16">
        <f t="shared" ref="G350:H350" si="112">G351</f>
        <v>11500</v>
      </c>
      <c r="H350" s="16">
        <f t="shared" si="112"/>
        <v>11500</v>
      </c>
    </row>
    <row r="351" spans="1:8" ht="43.5" customHeight="1" x14ac:dyDescent="0.2">
      <c r="A351" s="21" t="s">
        <v>76</v>
      </c>
      <c r="B351" s="12" t="s">
        <v>92</v>
      </c>
      <c r="C351" s="12" t="s">
        <v>60</v>
      </c>
      <c r="D351" s="20" t="s">
        <v>273</v>
      </c>
      <c r="E351" s="20" t="s">
        <v>6</v>
      </c>
      <c r="F351" s="36">
        <v>11500</v>
      </c>
      <c r="G351" s="36">
        <v>11500</v>
      </c>
      <c r="H351" s="36">
        <v>11500</v>
      </c>
    </row>
    <row r="352" spans="1:8" ht="41.25" customHeight="1" x14ac:dyDescent="0.2">
      <c r="A352" s="21" t="s">
        <v>343</v>
      </c>
      <c r="B352" s="12" t="s">
        <v>92</v>
      </c>
      <c r="C352" s="12" t="s">
        <v>60</v>
      </c>
      <c r="D352" s="24" t="s">
        <v>344</v>
      </c>
      <c r="E352" s="20" t="s">
        <v>2</v>
      </c>
      <c r="F352" s="37">
        <f>F353</f>
        <v>168005</v>
      </c>
      <c r="G352" s="37">
        <f t="shared" ref="G352:H352" si="113">G353</f>
        <v>168005</v>
      </c>
      <c r="H352" s="37">
        <f t="shared" si="113"/>
        <v>168005</v>
      </c>
    </row>
    <row r="353" spans="1:8" ht="42" customHeight="1" x14ac:dyDescent="0.2">
      <c r="A353" s="21" t="s">
        <v>106</v>
      </c>
      <c r="B353" s="12" t="s">
        <v>92</v>
      </c>
      <c r="C353" s="12" t="s">
        <v>60</v>
      </c>
      <c r="D353" s="24" t="s">
        <v>344</v>
      </c>
      <c r="E353" s="20" t="s">
        <v>85</v>
      </c>
      <c r="F353" s="37">
        <f>F354</f>
        <v>168005</v>
      </c>
      <c r="G353" s="37">
        <f t="shared" ref="G353:H353" si="114">G354</f>
        <v>168005</v>
      </c>
      <c r="H353" s="37">
        <f t="shared" si="114"/>
        <v>168005</v>
      </c>
    </row>
    <row r="354" spans="1:8" ht="18" customHeight="1" x14ac:dyDescent="0.2">
      <c r="A354" s="21" t="s">
        <v>42</v>
      </c>
      <c r="B354" s="12" t="s">
        <v>92</v>
      </c>
      <c r="C354" s="12" t="s">
        <v>60</v>
      </c>
      <c r="D354" s="24" t="s">
        <v>344</v>
      </c>
      <c r="E354" s="24" t="s">
        <v>43</v>
      </c>
      <c r="F354" s="36">
        <v>168005</v>
      </c>
      <c r="G354" s="36">
        <v>168005</v>
      </c>
      <c r="H354" s="36">
        <v>168005</v>
      </c>
    </row>
    <row r="355" spans="1:8" ht="43.5" customHeight="1" x14ac:dyDescent="0.2">
      <c r="A355" s="21" t="s">
        <v>345</v>
      </c>
      <c r="B355" s="12" t="s">
        <v>92</v>
      </c>
      <c r="C355" s="12" t="s">
        <v>60</v>
      </c>
      <c r="D355" s="24" t="s">
        <v>346</v>
      </c>
      <c r="E355" s="20" t="s">
        <v>2</v>
      </c>
      <c r="F355" s="37">
        <f>F356</f>
        <v>5196.03</v>
      </c>
      <c r="G355" s="37">
        <f t="shared" ref="G355:H355" si="115">G356</f>
        <v>5196</v>
      </c>
      <c r="H355" s="37">
        <f t="shared" si="115"/>
        <v>5196</v>
      </c>
    </row>
    <row r="356" spans="1:8" ht="38.25" customHeight="1" x14ac:dyDescent="0.2">
      <c r="A356" s="21" t="s">
        <v>106</v>
      </c>
      <c r="B356" s="12" t="s">
        <v>92</v>
      </c>
      <c r="C356" s="12" t="s">
        <v>60</v>
      </c>
      <c r="D356" s="24" t="s">
        <v>346</v>
      </c>
      <c r="E356" s="20" t="s">
        <v>85</v>
      </c>
      <c r="F356" s="37">
        <f>F357</f>
        <v>5196.03</v>
      </c>
      <c r="G356" s="37">
        <f t="shared" ref="G356:H356" si="116">G357</f>
        <v>5196</v>
      </c>
      <c r="H356" s="37">
        <f t="shared" si="116"/>
        <v>5196</v>
      </c>
    </row>
    <row r="357" spans="1:8" ht="18" customHeight="1" x14ac:dyDescent="0.2">
      <c r="A357" s="21" t="s">
        <v>42</v>
      </c>
      <c r="B357" s="12" t="s">
        <v>92</v>
      </c>
      <c r="C357" s="12" t="s">
        <v>60</v>
      </c>
      <c r="D357" s="24" t="s">
        <v>346</v>
      </c>
      <c r="E357" s="24" t="s">
        <v>43</v>
      </c>
      <c r="F357" s="36">
        <v>5196.03</v>
      </c>
      <c r="G357" s="36">
        <v>5196</v>
      </c>
      <c r="H357" s="36">
        <v>5196</v>
      </c>
    </row>
    <row r="358" spans="1:8" ht="30.75" customHeight="1" x14ac:dyDescent="0.2">
      <c r="A358" s="11" t="s">
        <v>32</v>
      </c>
      <c r="B358" s="17" t="s">
        <v>92</v>
      </c>
      <c r="C358" s="17" t="s">
        <v>73</v>
      </c>
      <c r="D358" s="24" t="s">
        <v>62</v>
      </c>
      <c r="E358" s="24" t="s">
        <v>2</v>
      </c>
      <c r="F358" s="16">
        <f>F359</f>
        <v>72190450.460000008</v>
      </c>
      <c r="G358" s="16">
        <f>G359</f>
        <v>28505735.030000001</v>
      </c>
      <c r="H358" s="16">
        <f>H359</f>
        <v>26625143.289999999</v>
      </c>
    </row>
    <row r="359" spans="1:8" ht="45.75" customHeight="1" x14ac:dyDescent="0.2">
      <c r="A359" s="11" t="s">
        <v>221</v>
      </c>
      <c r="B359" s="12" t="s">
        <v>92</v>
      </c>
      <c r="C359" s="12" t="s">
        <v>73</v>
      </c>
      <c r="D359" s="20" t="s">
        <v>119</v>
      </c>
      <c r="E359" s="20" t="s">
        <v>2</v>
      </c>
      <c r="F359" s="16">
        <f>F367+F360</f>
        <v>72190450.460000008</v>
      </c>
      <c r="G359" s="16">
        <f t="shared" ref="G359:H359" si="117">G367+G360</f>
        <v>28505735.030000001</v>
      </c>
      <c r="H359" s="16">
        <f t="shared" si="117"/>
        <v>26625143.289999999</v>
      </c>
    </row>
    <row r="360" spans="1:8" s="3" customFormat="1" ht="33" customHeight="1" outlineLevel="5" x14ac:dyDescent="0.2">
      <c r="A360" s="11" t="s">
        <v>223</v>
      </c>
      <c r="B360" s="12" t="s">
        <v>92</v>
      </c>
      <c r="C360" s="12" t="s">
        <v>73</v>
      </c>
      <c r="D360" s="20" t="s">
        <v>128</v>
      </c>
      <c r="E360" s="20" t="s">
        <v>2</v>
      </c>
      <c r="F360" s="16">
        <f>F364+F361</f>
        <v>56637095</v>
      </c>
      <c r="G360" s="16">
        <f t="shared" ref="G360:H360" si="118">G364+G361</f>
        <v>12952380.029999999</v>
      </c>
      <c r="H360" s="16">
        <f t="shared" si="118"/>
        <v>11071788.289999999</v>
      </c>
    </row>
    <row r="361" spans="1:8" s="3" customFormat="1" ht="69.75" customHeight="1" outlineLevel="5" x14ac:dyDescent="0.2">
      <c r="A361" s="11" t="s">
        <v>362</v>
      </c>
      <c r="B361" s="12" t="s">
        <v>92</v>
      </c>
      <c r="C361" s="12" t="s">
        <v>73</v>
      </c>
      <c r="D361" s="20" t="s">
        <v>347</v>
      </c>
      <c r="E361" s="20" t="s">
        <v>2</v>
      </c>
      <c r="F361" s="16">
        <f>F362</f>
        <v>0</v>
      </c>
      <c r="G361" s="16">
        <f t="shared" ref="G361:H361" si="119">G362</f>
        <v>1880591.74</v>
      </c>
      <c r="H361" s="16">
        <f t="shared" si="119"/>
        <v>0</v>
      </c>
    </row>
    <row r="362" spans="1:8" s="3" customFormat="1" ht="33" customHeight="1" outlineLevel="5" x14ac:dyDescent="0.2">
      <c r="A362" s="21" t="s">
        <v>259</v>
      </c>
      <c r="B362" s="12" t="s">
        <v>92</v>
      </c>
      <c r="C362" s="12" t="s">
        <v>73</v>
      </c>
      <c r="D362" s="20" t="s">
        <v>347</v>
      </c>
      <c r="E362" s="20" t="s">
        <v>75</v>
      </c>
      <c r="F362" s="16">
        <f>F363</f>
        <v>0</v>
      </c>
      <c r="G362" s="16">
        <f t="shared" ref="G362:H362" si="120">G363</f>
        <v>1880591.74</v>
      </c>
      <c r="H362" s="16">
        <f t="shared" si="120"/>
        <v>0</v>
      </c>
    </row>
    <row r="363" spans="1:8" s="3" customFormat="1" ht="39.75" customHeight="1" outlineLevel="5" x14ac:dyDescent="0.2">
      <c r="A363" s="21" t="s">
        <v>76</v>
      </c>
      <c r="B363" s="12" t="s">
        <v>92</v>
      </c>
      <c r="C363" s="12" t="s">
        <v>73</v>
      </c>
      <c r="D363" s="20" t="s">
        <v>347</v>
      </c>
      <c r="E363" s="20" t="s">
        <v>6</v>
      </c>
      <c r="F363" s="16">
        <v>0</v>
      </c>
      <c r="G363" s="16">
        <v>1880591.74</v>
      </c>
      <c r="H363" s="16">
        <v>0</v>
      </c>
    </row>
    <row r="364" spans="1:8" ht="34.5" customHeight="1" x14ac:dyDescent="0.2">
      <c r="A364" s="5" t="s">
        <v>296</v>
      </c>
      <c r="B364" s="17" t="s">
        <v>92</v>
      </c>
      <c r="C364" s="17" t="s">
        <v>73</v>
      </c>
      <c r="D364" s="24" t="s">
        <v>297</v>
      </c>
      <c r="E364" s="20" t="s">
        <v>2</v>
      </c>
      <c r="F364" s="16">
        <f>F365</f>
        <v>56637095</v>
      </c>
      <c r="G364" s="16">
        <f>G365</f>
        <v>11071788.289999999</v>
      </c>
      <c r="H364" s="16">
        <v>11071788.289999999</v>
      </c>
    </row>
    <row r="365" spans="1:8" ht="44.25" customHeight="1" x14ac:dyDescent="0.2">
      <c r="A365" s="11" t="s">
        <v>260</v>
      </c>
      <c r="B365" s="12" t="s">
        <v>92</v>
      </c>
      <c r="C365" s="12" t="s">
        <v>73</v>
      </c>
      <c r="D365" s="24" t="s">
        <v>297</v>
      </c>
      <c r="E365" s="20" t="s">
        <v>173</v>
      </c>
      <c r="F365" s="16">
        <f>F366</f>
        <v>56637095</v>
      </c>
      <c r="G365" s="16">
        <f>G366</f>
        <v>11071788.289999999</v>
      </c>
      <c r="H365" s="16">
        <f>H366</f>
        <v>11071788.289999999</v>
      </c>
    </row>
    <row r="366" spans="1:8" ht="33.75" customHeight="1" x14ac:dyDescent="0.2">
      <c r="A366" s="11" t="s">
        <v>174</v>
      </c>
      <c r="B366" s="12" t="s">
        <v>92</v>
      </c>
      <c r="C366" s="12" t="s">
        <v>73</v>
      </c>
      <c r="D366" s="24" t="s">
        <v>297</v>
      </c>
      <c r="E366" s="24" t="s">
        <v>175</v>
      </c>
      <c r="F366" s="36">
        <v>56637095</v>
      </c>
      <c r="G366" s="36">
        <v>11071788.289999999</v>
      </c>
      <c r="H366" s="36">
        <v>11071788.289999999</v>
      </c>
    </row>
    <row r="367" spans="1:8" ht="42.75" customHeight="1" x14ac:dyDescent="0.2">
      <c r="A367" s="11" t="s">
        <v>151</v>
      </c>
      <c r="B367" s="12" t="s">
        <v>92</v>
      </c>
      <c r="C367" s="12" t="s">
        <v>73</v>
      </c>
      <c r="D367" s="20" t="s">
        <v>152</v>
      </c>
      <c r="E367" s="20" t="s">
        <v>2</v>
      </c>
      <c r="F367" s="16">
        <f>F368+F371+F378</f>
        <v>15553355.460000001</v>
      </c>
      <c r="G367" s="16">
        <f>G368+G371+G378</f>
        <v>15553355</v>
      </c>
      <c r="H367" s="16">
        <f>H368+H371+H378</f>
        <v>15553355</v>
      </c>
    </row>
    <row r="368" spans="1:8" ht="40.5" customHeight="1" x14ac:dyDescent="0.2">
      <c r="A368" s="11" t="s">
        <v>254</v>
      </c>
      <c r="B368" s="12" t="s">
        <v>92</v>
      </c>
      <c r="C368" s="12" t="s">
        <v>73</v>
      </c>
      <c r="D368" s="12" t="s">
        <v>140</v>
      </c>
      <c r="E368" s="12" t="s">
        <v>2</v>
      </c>
      <c r="F368" s="16">
        <f t="shared" ref="F368:H369" si="121">F369</f>
        <v>2398170</v>
      </c>
      <c r="G368" s="16">
        <f t="shared" si="121"/>
        <v>2398170</v>
      </c>
      <c r="H368" s="16">
        <f t="shared" si="121"/>
        <v>2398170</v>
      </c>
    </row>
    <row r="369" spans="1:8" ht="69.75" customHeight="1" x14ac:dyDescent="0.2">
      <c r="A369" s="11" t="s">
        <v>170</v>
      </c>
      <c r="B369" s="12" t="s">
        <v>92</v>
      </c>
      <c r="C369" s="12" t="s">
        <v>73</v>
      </c>
      <c r="D369" s="12" t="s">
        <v>140</v>
      </c>
      <c r="E369" s="12" t="s">
        <v>68</v>
      </c>
      <c r="F369" s="16">
        <f t="shared" si="121"/>
        <v>2398170</v>
      </c>
      <c r="G369" s="16">
        <f t="shared" si="121"/>
        <v>2398170</v>
      </c>
      <c r="H369" s="16">
        <f t="shared" si="121"/>
        <v>2398170</v>
      </c>
    </row>
    <row r="370" spans="1:8" ht="31.5" customHeight="1" x14ac:dyDescent="0.2">
      <c r="A370" s="11" t="s">
        <v>171</v>
      </c>
      <c r="B370" s="12" t="s">
        <v>92</v>
      </c>
      <c r="C370" s="12" t="s">
        <v>73</v>
      </c>
      <c r="D370" s="12" t="s">
        <v>140</v>
      </c>
      <c r="E370" s="17" t="s">
        <v>5</v>
      </c>
      <c r="F370" s="36">
        <v>2398170</v>
      </c>
      <c r="G370" s="36">
        <v>2398170</v>
      </c>
      <c r="H370" s="36">
        <v>2398170</v>
      </c>
    </row>
    <row r="371" spans="1:8" ht="38.25" x14ac:dyDescent="0.2">
      <c r="A371" s="11" t="s">
        <v>84</v>
      </c>
      <c r="B371" s="12" t="s">
        <v>92</v>
      </c>
      <c r="C371" s="12" t="s">
        <v>73</v>
      </c>
      <c r="D371" s="20" t="s">
        <v>141</v>
      </c>
      <c r="E371" s="20" t="s">
        <v>2</v>
      </c>
      <c r="F371" s="16">
        <f>F372+F374+F376</f>
        <v>11388185.460000001</v>
      </c>
      <c r="G371" s="16">
        <f t="shared" ref="G371:H371" si="122">G372+G374+G376</f>
        <v>11388185</v>
      </c>
      <c r="H371" s="16">
        <f t="shared" si="122"/>
        <v>11388185</v>
      </c>
    </row>
    <row r="372" spans="1:8" ht="71.25" customHeight="1" x14ac:dyDescent="0.2">
      <c r="A372" s="11" t="s">
        <v>170</v>
      </c>
      <c r="B372" s="12" t="s">
        <v>92</v>
      </c>
      <c r="C372" s="12" t="s">
        <v>73</v>
      </c>
      <c r="D372" s="20" t="s">
        <v>141</v>
      </c>
      <c r="E372" s="20" t="s">
        <v>68</v>
      </c>
      <c r="F372" s="16">
        <f>F373</f>
        <v>11029165.460000001</v>
      </c>
      <c r="G372" s="16">
        <f t="shared" ref="G372:H372" si="123">G373</f>
        <v>11029165</v>
      </c>
      <c r="H372" s="16">
        <f t="shared" si="123"/>
        <v>11029165</v>
      </c>
    </row>
    <row r="373" spans="1:8" ht="25.5" x14ac:dyDescent="0.2">
      <c r="A373" s="11" t="s">
        <v>17</v>
      </c>
      <c r="B373" s="12" t="s">
        <v>92</v>
      </c>
      <c r="C373" s="12" t="s">
        <v>73</v>
      </c>
      <c r="D373" s="20" t="s">
        <v>141</v>
      </c>
      <c r="E373" s="24" t="s">
        <v>18</v>
      </c>
      <c r="F373" s="36">
        <v>11029165.460000001</v>
      </c>
      <c r="G373" s="36">
        <v>11029165</v>
      </c>
      <c r="H373" s="36">
        <v>11029165</v>
      </c>
    </row>
    <row r="374" spans="1:8" ht="30" customHeight="1" outlineLevel="5" x14ac:dyDescent="0.2">
      <c r="A374" s="11" t="s">
        <v>255</v>
      </c>
      <c r="B374" s="12" t="s">
        <v>92</v>
      </c>
      <c r="C374" s="12" t="s">
        <v>73</v>
      </c>
      <c r="D374" s="20" t="s">
        <v>141</v>
      </c>
      <c r="E374" s="20" t="s">
        <v>75</v>
      </c>
      <c r="F374" s="16">
        <f>F375</f>
        <v>359020</v>
      </c>
      <c r="G374" s="16">
        <f t="shared" ref="G374:H374" si="124">G375</f>
        <v>359020</v>
      </c>
      <c r="H374" s="16">
        <f t="shared" si="124"/>
        <v>359020</v>
      </c>
    </row>
    <row r="375" spans="1:8" ht="38.25" outlineLevel="5" x14ac:dyDescent="0.2">
      <c r="A375" s="11" t="s">
        <v>76</v>
      </c>
      <c r="B375" s="12" t="s">
        <v>92</v>
      </c>
      <c r="C375" s="12" t="s">
        <v>73</v>
      </c>
      <c r="D375" s="20" t="s">
        <v>141</v>
      </c>
      <c r="E375" s="20" t="s">
        <v>6</v>
      </c>
      <c r="F375" s="36">
        <v>359020</v>
      </c>
      <c r="G375" s="36">
        <v>359020</v>
      </c>
      <c r="H375" s="36">
        <v>359020</v>
      </c>
    </row>
    <row r="376" spans="1:8" outlineLevel="5" x14ac:dyDescent="0.2">
      <c r="A376" s="11" t="s">
        <v>78</v>
      </c>
      <c r="B376" s="12" t="s">
        <v>92</v>
      </c>
      <c r="C376" s="12" t="s">
        <v>73</v>
      </c>
      <c r="D376" s="20" t="s">
        <v>141</v>
      </c>
      <c r="E376" s="20" t="s">
        <v>79</v>
      </c>
      <c r="F376" s="16">
        <f>F377</f>
        <v>0</v>
      </c>
      <c r="G376" s="16">
        <f>G377</f>
        <v>0</v>
      </c>
      <c r="H376" s="16">
        <f>H377</f>
        <v>0</v>
      </c>
    </row>
    <row r="377" spans="1:8" outlineLevel="5" x14ac:dyDescent="0.2">
      <c r="A377" s="11" t="s">
        <v>9</v>
      </c>
      <c r="B377" s="12" t="s">
        <v>92</v>
      </c>
      <c r="C377" s="12" t="s">
        <v>73</v>
      </c>
      <c r="D377" s="20" t="s">
        <v>141</v>
      </c>
      <c r="E377" s="20" t="s">
        <v>10</v>
      </c>
      <c r="F377" s="36"/>
      <c r="G377" s="36"/>
      <c r="H377" s="36"/>
    </row>
    <row r="378" spans="1:8" x14ac:dyDescent="0.2">
      <c r="A378" s="21" t="s">
        <v>163</v>
      </c>
      <c r="B378" s="12" t="s">
        <v>92</v>
      </c>
      <c r="C378" s="12" t="s">
        <v>73</v>
      </c>
      <c r="D378" s="20" t="s">
        <v>164</v>
      </c>
      <c r="E378" s="20" t="s">
        <v>2</v>
      </c>
      <c r="F378" s="16">
        <f>F379</f>
        <v>1767000</v>
      </c>
      <c r="G378" s="16">
        <f t="shared" ref="G378:H378" si="125">G379</f>
        <v>1767000</v>
      </c>
      <c r="H378" s="16">
        <f t="shared" si="125"/>
        <v>1767000</v>
      </c>
    </row>
    <row r="379" spans="1:8" ht="38.25" x14ac:dyDescent="0.2">
      <c r="A379" s="11" t="s">
        <v>106</v>
      </c>
      <c r="B379" s="12" t="s">
        <v>92</v>
      </c>
      <c r="C379" s="12" t="s">
        <v>73</v>
      </c>
      <c r="D379" s="20" t="s">
        <v>164</v>
      </c>
      <c r="E379" s="20" t="s">
        <v>85</v>
      </c>
      <c r="F379" s="16">
        <f>F380</f>
        <v>1767000</v>
      </c>
      <c r="G379" s="16">
        <f t="shared" ref="G379:H379" si="126">G380</f>
        <v>1767000</v>
      </c>
      <c r="H379" s="16">
        <f t="shared" si="126"/>
        <v>1767000</v>
      </c>
    </row>
    <row r="380" spans="1:8" ht="29.25" customHeight="1" outlineLevel="5" x14ac:dyDescent="0.2">
      <c r="A380" s="11" t="s">
        <v>86</v>
      </c>
      <c r="B380" s="12" t="s">
        <v>92</v>
      </c>
      <c r="C380" s="12" t="s">
        <v>73</v>
      </c>
      <c r="D380" s="20" t="s">
        <v>164</v>
      </c>
      <c r="E380" s="20" t="s">
        <v>87</v>
      </c>
      <c r="F380" s="36">
        <v>1767000</v>
      </c>
      <c r="G380" s="36">
        <v>1767000</v>
      </c>
      <c r="H380" s="36">
        <v>1767000</v>
      </c>
    </row>
    <row r="381" spans="1:8" ht="15.75" customHeight="1" outlineLevel="5" x14ac:dyDescent="0.2">
      <c r="A381" s="11" t="s">
        <v>33</v>
      </c>
      <c r="B381" s="24" t="s">
        <v>135</v>
      </c>
      <c r="C381" s="24" t="s">
        <v>61</v>
      </c>
      <c r="D381" s="24" t="s">
        <v>62</v>
      </c>
      <c r="E381" s="24" t="s">
        <v>2</v>
      </c>
      <c r="F381" s="16">
        <f>F382+F395+F388</f>
        <v>57837048.32</v>
      </c>
      <c r="G381" s="16">
        <f t="shared" ref="G381:H381" si="127">G382+G395+G388</f>
        <v>54234356.439999998</v>
      </c>
      <c r="H381" s="16">
        <f t="shared" si="127"/>
        <v>55099292.340000004</v>
      </c>
    </row>
    <row r="382" spans="1:8" ht="21" customHeight="1" outlineLevel="5" x14ac:dyDescent="0.2">
      <c r="A382" s="11" t="s">
        <v>34</v>
      </c>
      <c r="B382" s="24" t="s">
        <v>135</v>
      </c>
      <c r="C382" s="24" t="s">
        <v>60</v>
      </c>
      <c r="D382" s="24" t="s">
        <v>62</v>
      </c>
      <c r="E382" s="24" t="s">
        <v>2</v>
      </c>
      <c r="F382" s="16">
        <f>F383</f>
        <v>2357300</v>
      </c>
      <c r="G382" s="16">
        <f>G383</f>
        <v>2357300</v>
      </c>
      <c r="H382" s="16">
        <f>H383</f>
        <v>2357300</v>
      </c>
    </row>
    <row r="383" spans="1:8" ht="31.5" customHeight="1" outlineLevel="5" x14ac:dyDescent="0.2">
      <c r="A383" s="26" t="s">
        <v>4</v>
      </c>
      <c r="B383" s="20" t="s">
        <v>135</v>
      </c>
      <c r="C383" s="20" t="s">
        <v>60</v>
      </c>
      <c r="D383" s="20" t="s">
        <v>64</v>
      </c>
      <c r="E383" s="20" t="s">
        <v>2</v>
      </c>
      <c r="F383" s="16">
        <f>F385</f>
        <v>2357300</v>
      </c>
      <c r="G383" s="16">
        <f>G385</f>
        <v>2357300</v>
      </c>
      <c r="H383" s="16">
        <f>H385</f>
        <v>2357300</v>
      </c>
    </row>
    <row r="384" spans="1:8" ht="29.25" customHeight="1" outlineLevel="5" x14ac:dyDescent="0.2">
      <c r="A384" s="13" t="s">
        <v>65</v>
      </c>
      <c r="B384" s="20" t="s">
        <v>135</v>
      </c>
      <c r="C384" s="20" t="s">
        <v>60</v>
      </c>
      <c r="D384" s="20" t="s">
        <v>66</v>
      </c>
      <c r="E384" s="20" t="s">
        <v>2</v>
      </c>
      <c r="F384" s="16">
        <f>F385</f>
        <v>2357300</v>
      </c>
      <c r="G384" s="16">
        <f>G385</f>
        <v>2357300</v>
      </c>
      <c r="H384" s="16">
        <f>H385</f>
        <v>2357300</v>
      </c>
    </row>
    <row r="385" spans="1:8" ht="18.75" customHeight="1" outlineLevel="5" x14ac:dyDescent="0.2">
      <c r="A385" s="11" t="s">
        <v>35</v>
      </c>
      <c r="B385" s="20" t="s">
        <v>135</v>
      </c>
      <c r="C385" s="20" t="s">
        <v>60</v>
      </c>
      <c r="D385" s="20" t="s">
        <v>136</v>
      </c>
      <c r="E385" s="20" t="s">
        <v>2</v>
      </c>
      <c r="F385" s="16">
        <f>F387</f>
        <v>2357300</v>
      </c>
      <c r="G385" s="16">
        <f>G387</f>
        <v>2357300</v>
      </c>
      <c r="H385" s="16">
        <f>H387</f>
        <v>2357300</v>
      </c>
    </row>
    <row r="386" spans="1:8" ht="26.25" customHeight="1" outlineLevel="5" x14ac:dyDescent="0.2">
      <c r="A386" s="11" t="s">
        <v>124</v>
      </c>
      <c r="B386" s="20" t="s">
        <v>135</v>
      </c>
      <c r="C386" s="20" t="s">
        <v>60</v>
      </c>
      <c r="D386" s="20" t="s">
        <v>136</v>
      </c>
      <c r="E386" s="20" t="s">
        <v>125</v>
      </c>
      <c r="F386" s="16">
        <f>F387</f>
        <v>2357300</v>
      </c>
      <c r="G386" s="16">
        <f>G387</f>
        <v>2357300</v>
      </c>
      <c r="H386" s="16">
        <f>H387</f>
        <v>2357300</v>
      </c>
    </row>
    <row r="387" spans="1:8" ht="30.75" customHeight="1" outlineLevel="5" x14ac:dyDescent="0.2">
      <c r="A387" s="11" t="s">
        <v>36</v>
      </c>
      <c r="B387" s="20" t="s">
        <v>135</v>
      </c>
      <c r="C387" s="20" t="s">
        <v>60</v>
      </c>
      <c r="D387" s="20" t="s">
        <v>136</v>
      </c>
      <c r="E387" s="24" t="s">
        <v>37</v>
      </c>
      <c r="F387" s="36">
        <v>2357300</v>
      </c>
      <c r="G387" s="36">
        <v>2357300</v>
      </c>
      <c r="H387" s="36">
        <v>2357300</v>
      </c>
    </row>
    <row r="388" spans="1:8" x14ac:dyDescent="0.2">
      <c r="A388" s="11" t="s">
        <v>178</v>
      </c>
      <c r="B388" s="20" t="s">
        <v>135</v>
      </c>
      <c r="C388" s="20" t="s">
        <v>70</v>
      </c>
      <c r="D388" s="20" t="s">
        <v>62</v>
      </c>
      <c r="E388" s="20" t="s">
        <v>2</v>
      </c>
      <c r="F388" s="16">
        <f>F389</f>
        <v>5905000</v>
      </c>
      <c r="G388" s="16">
        <f t="shared" ref="G388:H388" si="128">G389</f>
        <v>1470000</v>
      </c>
      <c r="H388" s="16">
        <f t="shared" si="128"/>
        <v>1470000</v>
      </c>
    </row>
    <row r="389" spans="1:8" ht="38.25" x14ac:dyDescent="0.2">
      <c r="A389" s="11" t="s">
        <v>220</v>
      </c>
      <c r="B389" s="20" t="s">
        <v>135</v>
      </c>
      <c r="C389" s="20" t="s">
        <v>70</v>
      </c>
      <c r="D389" s="20" t="s">
        <v>102</v>
      </c>
      <c r="E389" s="20" t="s">
        <v>2</v>
      </c>
      <c r="F389" s="16">
        <f>F390</f>
        <v>5905000</v>
      </c>
      <c r="G389" s="16">
        <f>G390</f>
        <v>1470000</v>
      </c>
      <c r="H389" s="16">
        <f>H390</f>
        <v>1470000</v>
      </c>
    </row>
    <row r="390" spans="1:8" ht="25.5" x14ac:dyDescent="0.2">
      <c r="A390" s="25" t="s">
        <v>110</v>
      </c>
      <c r="B390" s="20" t="s">
        <v>135</v>
      </c>
      <c r="C390" s="20" t="s">
        <v>70</v>
      </c>
      <c r="D390" s="20" t="s">
        <v>111</v>
      </c>
      <c r="E390" s="20" t="s">
        <v>2</v>
      </c>
      <c r="F390" s="16">
        <f>F392</f>
        <v>5905000</v>
      </c>
      <c r="G390" s="16">
        <f>G392</f>
        <v>1470000</v>
      </c>
      <c r="H390" s="16">
        <f>H392</f>
        <v>1470000</v>
      </c>
    </row>
    <row r="391" spans="1:8" ht="18" customHeight="1" x14ac:dyDescent="0.2">
      <c r="A391" s="11" t="s">
        <v>282</v>
      </c>
      <c r="B391" s="20" t="s">
        <v>135</v>
      </c>
      <c r="C391" s="20" t="s">
        <v>70</v>
      </c>
      <c r="D391" s="20" t="s">
        <v>283</v>
      </c>
      <c r="E391" s="20" t="s">
        <v>2</v>
      </c>
      <c r="F391" s="16">
        <f t="shared" ref="F391:H393" si="129">F392</f>
        <v>5905000</v>
      </c>
      <c r="G391" s="16">
        <f t="shared" si="129"/>
        <v>1470000</v>
      </c>
      <c r="H391" s="16">
        <f t="shared" si="129"/>
        <v>1470000</v>
      </c>
    </row>
    <row r="392" spans="1:8" ht="51" customHeight="1" x14ac:dyDescent="0.2">
      <c r="A392" s="25" t="s">
        <v>183</v>
      </c>
      <c r="B392" s="20" t="s">
        <v>135</v>
      </c>
      <c r="C392" s="20" t="s">
        <v>70</v>
      </c>
      <c r="D392" s="20" t="s">
        <v>284</v>
      </c>
      <c r="E392" s="20" t="s">
        <v>2</v>
      </c>
      <c r="F392" s="16">
        <f t="shared" si="129"/>
        <v>5905000</v>
      </c>
      <c r="G392" s="16">
        <f t="shared" si="129"/>
        <v>1470000</v>
      </c>
      <c r="H392" s="16">
        <f t="shared" si="129"/>
        <v>1470000</v>
      </c>
    </row>
    <row r="393" spans="1:8" ht="25.5" x14ac:dyDescent="0.2">
      <c r="A393" s="11" t="s">
        <v>124</v>
      </c>
      <c r="B393" s="20" t="s">
        <v>135</v>
      </c>
      <c r="C393" s="20" t="s">
        <v>70</v>
      </c>
      <c r="D393" s="20" t="s">
        <v>284</v>
      </c>
      <c r="E393" s="20" t="s">
        <v>125</v>
      </c>
      <c r="F393" s="16">
        <f t="shared" si="129"/>
        <v>5905000</v>
      </c>
      <c r="G393" s="16">
        <f t="shared" si="129"/>
        <v>1470000</v>
      </c>
      <c r="H393" s="16">
        <f t="shared" si="129"/>
        <v>1470000</v>
      </c>
    </row>
    <row r="394" spans="1:8" ht="25.5" x14ac:dyDescent="0.2">
      <c r="A394" s="25" t="s">
        <v>46</v>
      </c>
      <c r="B394" s="20" t="s">
        <v>135</v>
      </c>
      <c r="C394" s="20" t="s">
        <v>70</v>
      </c>
      <c r="D394" s="20" t="s">
        <v>284</v>
      </c>
      <c r="E394" s="24" t="s">
        <v>47</v>
      </c>
      <c r="F394" s="36">
        <v>5905000</v>
      </c>
      <c r="G394" s="36">
        <v>1470000</v>
      </c>
      <c r="H394" s="36">
        <v>1470000</v>
      </c>
    </row>
    <row r="395" spans="1:8" ht="18.75" customHeight="1" outlineLevel="5" x14ac:dyDescent="0.2">
      <c r="A395" s="11" t="s">
        <v>38</v>
      </c>
      <c r="B395" s="20" t="s">
        <v>135</v>
      </c>
      <c r="C395" s="20" t="s">
        <v>73</v>
      </c>
      <c r="D395" s="20" t="s">
        <v>62</v>
      </c>
      <c r="E395" s="20" t="s">
        <v>2</v>
      </c>
      <c r="F395" s="16">
        <f>F401+F411+F396</f>
        <v>49574748.32</v>
      </c>
      <c r="G395" s="16">
        <f>G401+G411+G396</f>
        <v>50407056.439999998</v>
      </c>
      <c r="H395" s="16">
        <f>H401+H411+H396</f>
        <v>51271992.340000004</v>
      </c>
    </row>
    <row r="396" spans="1:8" ht="44.25" customHeight="1" outlineLevel="2" x14ac:dyDescent="0.2">
      <c r="A396" s="11" t="s">
        <v>224</v>
      </c>
      <c r="B396" s="20" t="s">
        <v>135</v>
      </c>
      <c r="C396" s="20" t="s">
        <v>73</v>
      </c>
      <c r="D396" s="20" t="s">
        <v>102</v>
      </c>
      <c r="E396" s="20" t="s">
        <v>2</v>
      </c>
      <c r="F396" s="16">
        <f t="shared" ref="F396:H399" si="130">F397</f>
        <v>3712464</v>
      </c>
      <c r="G396" s="16">
        <f t="shared" si="130"/>
        <v>3861060</v>
      </c>
      <c r="H396" s="16">
        <f t="shared" si="130"/>
        <v>4014528</v>
      </c>
    </row>
    <row r="397" spans="1:8" ht="38.25" x14ac:dyDescent="0.2">
      <c r="A397" s="21" t="s">
        <v>222</v>
      </c>
      <c r="B397" s="20" t="s">
        <v>135</v>
      </c>
      <c r="C397" s="20" t="s">
        <v>73</v>
      </c>
      <c r="D397" s="20" t="s">
        <v>149</v>
      </c>
      <c r="E397" s="20" t="s">
        <v>2</v>
      </c>
      <c r="F397" s="16">
        <f t="shared" si="130"/>
        <v>3712464</v>
      </c>
      <c r="G397" s="16">
        <f t="shared" si="130"/>
        <v>3861060</v>
      </c>
      <c r="H397" s="16">
        <f t="shared" si="130"/>
        <v>4014528</v>
      </c>
    </row>
    <row r="398" spans="1:8" ht="81" customHeight="1" x14ac:dyDescent="0.2">
      <c r="A398" s="11" t="s">
        <v>158</v>
      </c>
      <c r="B398" s="20" t="s">
        <v>135</v>
      </c>
      <c r="C398" s="20" t="s">
        <v>73</v>
      </c>
      <c r="D398" s="20" t="s">
        <v>137</v>
      </c>
      <c r="E398" s="20" t="s">
        <v>2</v>
      </c>
      <c r="F398" s="16">
        <f t="shared" si="130"/>
        <v>3712464</v>
      </c>
      <c r="G398" s="16">
        <f t="shared" si="130"/>
        <v>3861060</v>
      </c>
      <c r="H398" s="16">
        <f t="shared" si="130"/>
        <v>4014528</v>
      </c>
    </row>
    <row r="399" spans="1:8" ht="25.5" x14ac:dyDescent="0.2">
      <c r="A399" s="11" t="s">
        <v>124</v>
      </c>
      <c r="B399" s="20" t="s">
        <v>135</v>
      </c>
      <c r="C399" s="20" t="s">
        <v>73</v>
      </c>
      <c r="D399" s="20" t="s">
        <v>137</v>
      </c>
      <c r="E399" s="20" t="s">
        <v>125</v>
      </c>
      <c r="F399" s="16">
        <f t="shared" si="130"/>
        <v>3712464</v>
      </c>
      <c r="G399" s="16">
        <f t="shared" si="130"/>
        <v>3861060</v>
      </c>
      <c r="H399" s="16">
        <f t="shared" si="130"/>
        <v>4014528</v>
      </c>
    </row>
    <row r="400" spans="1:8" ht="25.5" x14ac:dyDescent="0.2">
      <c r="A400" s="11" t="s">
        <v>36</v>
      </c>
      <c r="B400" s="20" t="s">
        <v>135</v>
      </c>
      <c r="C400" s="20" t="s">
        <v>73</v>
      </c>
      <c r="D400" s="20" t="s">
        <v>137</v>
      </c>
      <c r="E400" s="24" t="s">
        <v>37</v>
      </c>
      <c r="F400" s="36">
        <v>3712464</v>
      </c>
      <c r="G400" s="36">
        <v>3861060</v>
      </c>
      <c r="H400" s="36">
        <v>4014528</v>
      </c>
    </row>
    <row r="401" spans="1:8" ht="38.25" x14ac:dyDescent="0.2">
      <c r="A401" s="11" t="s">
        <v>208</v>
      </c>
      <c r="B401" s="20" t="s">
        <v>135</v>
      </c>
      <c r="C401" s="20" t="s">
        <v>73</v>
      </c>
      <c r="D401" s="20" t="s">
        <v>142</v>
      </c>
      <c r="E401" s="20" t="s">
        <v>2</v>
      </c>
      <c r="F401" s="16">
        <f>F402</f>
        <v>22418642.93</v>
      </c>
      <c r="G401" s="16">
        <f>G402</f>
        <v>22418642.93</v>
      </c>
      <c r="H401" s="16">
        <f>H402</f>
        <v>22418642.93</v>
      </c>
    </row>
    <row r="402" spans="1:8" ht="63.75" x14ac:dyDescent="0.2">
      <c r="A402" s="11" t="s">
        <v>176</v>
      </c>
      <c r="B402" s="20" t="s">
        <v>135</v>
      </c>
      <c r="C402" s="20" t="s">
        <v>73</v>
      </c>
      <c r="D402" s="20" t="s">
        <v>234</v>
      </c>
      <c r="E402" s="20" t="s">
        <v>2</v>
      </c>
      <c r="F402" s="16">
        <f>F403+F408</f>
        <v>22418642.93</v>
      </c>
      <c r="G402" s="16">
        <f>G403+G408</f>
        <v>22418642.93</v>
      </c>
      <c r="H402" s="16">
        <f>H403+H408</f>
        <v>22418642.93</v>
      </c>
    </row>
    <row r="403" spans="1:8" ht="63.75" x14ac:dyDescent="0.2">
      <c r="A403" s="11" t="s">
        <v>177</v>
      </c>
      <c r="B403" s="20" t="s">
        <v>135</v>
      </c>
      <c r="C403" s="20" t="s">
        <v>73</v>
      </c>
      <c r="D403" s="20" t="s">
        <v>235</v>
      </c>
      <c r="E403" s="20" t="s">
        <v>2</v>
      </c>
      <c r="F403" s="16">
        <f>F404+F406</f>
        <v>9633872.9299999997</v>
      </c>
      <c r="G403" s="16">
        <f>G404+G406</f>
        <v>9633872.9299999997</v>
      </c>
      <c r="H403" s="16">
        <f>H404+H406</f>
        <v>9633872.9299999997</v>
      </c>
    </row>
    <row r="404" spans="1:8" ht="41.25" customHeight="1" x14ac:dyDescent="0.2">
      <c r="A404" s="11" t="s">
        <v>255</v>
      </c>
      <c r="B404" s="20" t="s">
        <v>135</v>
      </c>
      <c r="C404" s="20" t="s">
        <v>73</v>
      </c>
      <c r="D404" s="20" t="s">
        <v>235</v>
      </c>
      <c r="E404" s="20" t="s">
        <v>75</v>
      </c>
      <c r="F404" s="16">
        <f>F405</f>
        <v>990846.93</v>
      </c>
      <c r="G404" s="16">
        <f>G405</f>
        <v>990846.93</v>
      </c>
      <c r="H404" s="16">
        <f>H405</f>
        <v>990846.93</v>
      </c>
    </row>
    <row r="405" spans="1:8" ht="45" customHeight="1" x14ac:dyDescent="0.2">
      <c r="A405" s="11" t="s">
        <v>76</v>
      </c>
      <c r="B405" s="20" t="s">
        <v>135</v>
      </c>
      <c r="C405" s="20" t="s">
        <v>73</v>
      </c>
      <c r="D405" s="20" t="s">
        <v>235</v>
      </c>
      <c r="E405" s="24" t="s">
        <v>6</v>
      </c>
      <c r="F405" s="36">
        <v>990846.93</v>
      </c>
      <c r="G405" s="36">
        <v>990846.93</v>
      </c>
      <c r="H405" s="36">
        <v>990846.93</v>
      </c>
    </row>
    <row r="406" spans="1:8" ht="38.25" x14ac:dyDescent="0.2">
      <c r="A406" s="5" t="s">
        <v>260</v>
      </c>
      <c r="B406" s="24" t="s">
        <v>135</v>
      </c>
      <c r="C406" s="24" t="s">
        <v>73</v>
      </c>
      <c r="D406" s="24" t="s">
        <v>235</v>
      </c>
      <c r="E406" s="24" t="s">
        <v>173</v>
      </c>
      <c r="F406" s="16">
        <f>F407</f>
        <v>8643026</v>
      </c>
      <c r="G406" s="16">
        <f>G407</f>
        <v>8643026</v>
      </c>
      <c r="H406" s="16">
        <f>H407</f>
        <v>8643026</v>
      </c>
    </row>
    <row r="407" spans="1:8" ht="21.75" customHeight="1" x14ac:dyDescent="0.2">
      <c r="A407" s="5" t="s">
        <v>174</v>
      </c>
      <c r="B407" s="24" t="s">
        <v>135</v>
      </c>
      <c r="C407" s="24" t="s">
        <v>73</v>
      </c>
      <c r="D407" s="24" t="s">
        <v>235</v>
      </c>
      <c r="E407" s="24" t="s">
        <v>175</v>
      </c>
      <c r="F407" s="36">
        <v>8643026</v>
      </c>
      <c r="G407" s="36">
        <v>8643026</v>
      </c>
      <c r="H407" s="36">
        <v>8643026</v>
      </c>
    </row>
    <row r="408" spans="1:8" ht="58.5" customHeight="1" x14ac:dyDescent="0.2">
      <c r="A408" s="5" t="s">
        <v>290</v>
      </c>
      <c r="B408" s="24" t="s">
        <v>135</v>
      </c>
      <c r="C408" s="24" t="s">
        <v>73</v>
      </c>
      <c r="D408" s="24" t="s">
        <v>291</v>
      </c>
      <c r="E408" s="24" t="s">
        <v>2</v>
      </c>
      <c r="F408" s="16">
        <f t="shared" ref="F408:H409" si="131">F409</f>
        <v>12784770</v>
      </c>
      <c r="G408" s="16">
        <f t="shared" si="131"/>
        <v>12784770</v>
      </c>
      <c r="H408" s="16">
        <f t="shared" si="131"/>
        <v>12784770</v>
      </c>
    </row>
    <row r="409" spans="1:8" ht="38.25" x14ac:dyDescent="0.2">
      <c r="A409" s="5" t="s">
        <v>260</v>
      </c>
      <c r="B409" s="24" t="s">
        <v>135</v>
      </c>
      <c r="C409" s="24" t="s">
        <v>73</v>
      </c>
      <c r="D409" s="24" t="s">
        <v>291</v>
      </c>
      <c r="E409" s="24" t="s">
        <v>173</v>
      </c>
      <c r="F409" s="16">
        <f t="shared" si="131"/>
        <v>12784770</v>
      </c>
      <c r="G409" s="16">
        <f t="shared" si="131"/>
        <v>12784770</v>
      </c>
      <c r="H409" s="16">
        <f t="shared" si="131"/>
        <v>12784770</v>
      </c>
    </row>
    <row r="410" spans="1:8" x14ac:dyDescent="0.2">
      <c r="A410" s="5" t="s">
        <v>174</v>
      </c>
      <c r="B410" s="24" t="s">
        <v>135</v>
      </c>
      <c r="C410" s="24" t="s">
        <v>73</v>
      </c>
      <c r="D410" s="24" t="s">
        <v>291</v>
      </c>
      <c r="E410" s="24" t="s">
        <v>175</v>
      </c>
      <c r="F410" s="36">
        <v>12784770</v>
      </c>
      <c r="G410" s="36">
        <v>12784770</v>
      </c>
      <c r="H410" s="36">
        <v>12784770</v>
      </c>
    </row>
    <row r="411" spans="1:8" ht="30" customHeight="1" x14ac:dyDescent="0.2">
      <c r="A411" s="26" t="s">
        <v>4</v>
      </c>
      <c r="B411" s="20" t="s">
        <v>135</v>
      </c>
      <c r="C411" s="20" t="s">
        <v>73</v>
      </c>
      <c r="D411" s="20" t="s">
        <v>64</v>
      </c>
      <c r="E411" s="20" t="s">
        <v>2</v>
      </c>
      <c r="F411" s="16">
        <f t="shared" ref="F411:H412" si="132">F412</f>
        <v>23443641.390000001</v>
      </c>
      <c r="G411" s="16">
        <f t="shared" si="132"/>
        <v>24127353.510000002</v>
      </c>
      <c r="H411" s="16">
        <f t="shared" si="132"/>
        <v>24838821.41</v>
      </c>
    </row>
    <row r="412" spans="1:8" ht="30.75" customHeight="1" x14ac:dyDescent="0.2">
      <c r="A412" s="11" t="s">
        <v>65</v>
      </c>
      <c r="B412" s="20" t="s">
        <v>135</v>
      </c>
      <c r="C412" s="20" t="s">
        <v>73</v>
      </c>
      <c r="D412" s="20" t="s">
        <v>66</v>
      </c>
      <c r="E412" s="20" t="s">
        <v>2</v>
      </c>
      <c r="F412" s="16">
        <f t="shared" si="132"/>
        <v>23443641.390000001</v>
      </c>
      <c r="G412" s="16">
        <f t="shared" si="132"/>
        <v>24127353.510000002</v>
      </c>
      <c r="H412" s="16">
        <f t="shared" si="132"/>
        <v>24838821.41</v>
      </c>
    </row>
    <row r="413" spans="1:8" ht="63.75" x14ac:dyDescent="0.2">
      <c r="A413" s="11" t="s">
        <v>231</v>
      </c>
      <c r="B413" s="20" t="s">
        <v>135</v>
      </c>
      <c r="C413" s="20" t="s">
        <v>73</v>
      </c>
      <c r="D413" s="20" t="s">
        <v>232</v>
      </c>
      <c r="E413" s="20" t="s">
        <v>2</v>
      </c>
      <c r="F413" s="16">
        <f>F414+F416</f>
        <v>23443641.390000001</v>
      </c>
      <c r="G413" s="16">
        <f>G414+G416</f>
        <v>24127353.510000002</v>
      </c>
      <c r="H413" s="16">
        <f>H414+H416</f>
        <v>24838821.41</v>
      </c>
    </row>
    <row r="414" spans="1:8" ht="36" customHeight="1" x14ac:dyDescent="0.2">
      <c r="A414" s="11" t="s">
        <v>255</v>
      </c>
      <c r="B414" s="12" t="s">
        <v>135</v>
      </c>
      <c r="C414" s="20" t="s">
        <v>73</v>
      </c>
      <c r="D414" s="20" t="s">
        <v>232</v>
      </c>
      <c r="E414" s="20" t="s">
        <v>75</v>
      </c>
      <c r="F414" s="16">
        <f>F415</f>
        <v>270000</v>
      </c>
      <c r="G414" s="16">
        <f>G415</f>
        <v>280000</v>
      </c>
      <c r="H414" s="16">
        <f>H415</f>
        <v>290000</v>
      </c>
    </row>
    <row r="415" spans="1:8" ht="38.25" x14ac:dyDescent="0.2">
      <c r="A415" s="11" t="s">
        <v>76</v>
      </c>
      <c r="B415" s="12" t="s">
        <v>135</v>
      </c>
      <c r="C415" s="20" t="s">
        <v>73</v>
      </c>
      <c r="D415" s="20" t="s">
        <v>232</v>
      </c>
      <c r="E415" s="24" t="s">
        <v>6</v>
      </c>
      <c r="F415" s="36">
        <v>270000</v>
      </c>
      <c r="G415" s="36">
        <v>280000</v>
      </c>
      <c r="H415" s="36">
        <v>290000</v>
      </c>
    </row>
    <row r="416" spans="1:8" ht="25.5" x14ac:dyDescent="0.2">
      <c r="A416" s="11" t="s">
        <v>124</v>
      </c>
      <c r="B416" s="20" t="s">
        <v>135</v>
      </c>
      <c r="C416" s="20" t="s">
        <v>73</v>
      </c>
      <c r="D416" s="20" t="s">
        <v>232</v>
      </c>
      <c r="E416" s="20" t="s">
        <v>125</v>
      </c>
      <c r="F416" s="16">
        <f>F417</f>
        <v>23173641.390000001</v>
      </c>
      <c r="G416" s="16">
        <f>G417</f>
        <v>23847353.510000002</v>
      </c>
      <c r="H416" s="16">
        <f>H417</f>
        <v>24548821.41</v>
      </c>
    </row>
    <row r="417" spans="1:8" ht="25.5" x14ac:dyDescent="0.2">
      <c r="A417" s="11" t="s">
        <v>46</v>
      </c>
      <c r="B417" s="20" t="s">
        <v>135</v>
      </c>
      <c r="C417" s="20" t="s">
        <v>73</v>
      </c>
      <c r="D417" s="20" t="s">
        <v>232</v>
      </c>
      <c r="E417" s="24" t="s">
        <v>47</v>
      </c>
      <c r="F417" s="36">
        <v>23173641.390000001</v>
      </c>
      <c r="G417" s="36">
        <v>23847353.510000002</v>
      </c>
      <c r="H417" s="36">
        <v>24548821.41</v>
      </c>
    </row>
    <row r="418" spans="1:8" x14ac:dyDescent="0.2">
      <c r="A418" s="11" t="s">
        <v>39</v>
      </c>
      <c r="B418" s="24" t="s">
        <v>80</v>
      </c>
      <c r="C418" s="24" t="s">
        <v>61</v>
      </c>
      <c r="D418" s="24" t="s">
        <v>62</v>
      </c>
      <c r="E418" s="24" t="s">
        <v>2</v>
      </c>
      <c r="F418" s="16">
        <f>F419</f>
        <v>1694571.62</v>
      </c>
      <c r="G418" s="16">
        <f>G419</f>
        <v>452127.21</v>
      </c>
      <c r="H418" s="16">
        <f>H419</f>
        <v>452343.49</v>
      </c>
    </row>
    <row r="419" spans="1:8" x14ac:dyDescent="0.2">
      <c r="A419" s="11" t="s">
        <v>168</v>
      </c>
      <c r="B419" s="20" t="s">
        <v>80</v>
      </c>
      <c r="C419" s="20" t="s">
        <v>63</v>
      </c>
      <c r="D419" s="20" t="s">
        <v>62</v>
      </c>
      <c r="E419" s="20" t="s">
        <v>2</v>
      </c>
      <c r="F419" s="16">
        <f>F420</f>
        <v>1694571.62</v>
      </c>
      <c r="G419" s="16">
        <f t="shared" ref="G419:H419" si="133">G420</f>
        <v>452127.21</v>
      </c>
      <c r="H419" s="16">
        <f t="shared" si="133"/>
        <v>452343.49</v>
      </c>
    </row>
    <row r="420" spans="1:8" ht="38.25" x14ac:dyDescent="0.2">
      <c r="A420" s="11" t="s">
        <v>225</v>
      </c>
      <c r="B420" s="20" t="s">
        <v>80</v>
      </c>
      <c r="C420" s="20" t="s">
        <v>63</v>
      </c>
      <c r="D420" s="20" t="s">
        <v>138</v>
      </c>
      <c r="E420" s="20" t="s">
        <v>2</v>
      </c>
      <c r="F420" s="16">
        <f>F421+F435+F426+F429+F432</f>
        <v>1694571.62</v>
      </c>
      <c r="G420" s="16">
        <f t="shared" ref="G420:H420" si="134">G421+G435+G426+G429+G432</f>
        <v>452127.21</v>
      </c>
      <c r="H420" s="16">
        <f t="shared" si="134"/>
        <v>452343.49</v>
      </c>
    </row>
    <row r="421" spans="1:8" ht="25.5" x14ac:dyDescent="0.2">
      <c r="A421" s="11" t="s">
        <v>274</v>
      </c>
      <c r="B421" s="20" t="s">
        <v>80</v>
      </c>
      <c r="C421" s="20" t="s">
        <v>63</v>
      </c>
      <c r="D421" s="20" t="s">
        <v>275</v>
      </c>
      <c r="E421" s="20" t="s">
        <v>2</v>
      </c>
      <c r="F421" s="16">
        <f>F424+F422</f>
        <v>350000</v>
      </c>
      <c r="G421" s="16">
        <f>G424+G422</f>
        <v>350000</v>
      </c>
      <c r="H421" s="16">
        <f>H424+H422</f>
        <v>350000</v>
      </c>
    </row>
    <row r="422" spans="1:8" ht="25.5" x14ac:dyDescent="0.2">
      <c r="A422" s="23" t="s">
        <v>259</v>
      </c>
      <c r="B422" s="24" t="s">
        <v>80</v>
      </c>
      <c r="C422" s="24" t="s">
        <v>63</v>
      </c>
      <c r="D422" s="24" t="s">
        <v>275</v>
      </c>
      <c r="E422" s="24" t="s">
        <v>75</v>
      </c>
      <c r="F422" s="16">
        <f>F423</f>
        <v>200000</v>
      </c>
      <c r="G422" s="16">
        <f>G423</f>
        <v>200000</v>
      </c>
      <c r="H422" s="16">
        <f>H423</f>
        <v>200000</v>
      </c>
    </row>
    <row r="423" spans="1:8" ht="38.25" x14ac:dyDescent="0.2">
      <c r="A423" s="23" t="s">
        <v>76</v>
      </c>
      <c r="B423" s="24" t="s">
        <v>80</v>
      </c>
      <c r="C423" s="24" t="s">
        <v>63</v>
      </c>
      <c r="D423" s="24" t="s">
        <v>275</v>
      </c>
      <c r="E423" s="24" t="s">
        <v>6</v>
      </c>
      <c r="F423" s="36">
        <v>200000</v>
      </c>
      <c r="G423" s="36">
        <v>200000</v>
      </c>
      <c r="H423" s="36">
        <v>200000</v>
      </c>
    </row>
    <row r="424" spans="1:8" ht="38.25" x14ac:dyDescent="0.2">
      <c r="A424" s="21" t="s">
        <v>106</v>
      </c>
      <c r="B424" s="20" t="s">
        <v>80</v>
      </c>
      <c r="C424" s="20" t="s">
        <v>63</v>
      </c>
      <c r="D424" s="20" t="s">
        <v>275</v>
      </c>
      <c r="E424" s="20" t="s">
        <v>85</v>
      </c>
      <c r="F424" s="16">
        <f>F425</f>
        <v>150000</v>
      </c>
      <c r="G424" s="16">
        <f>G425</f>
        <v>150000</v>
      </c>
      <c r="H424" s="16">
        <f>H425</f>
        <v>150000</v>
      </c>
    </row>
    <row r="425" spans="1:8" x14ac:dyDescent="0.2">
      <c r="A425" s="21" t="s">
        <v>42</v>
      </c>
      <c r="B425" s="20" t="s">
        <v>80</v>
      </c>
      <c r="C425" s="20" t="s">
        <v>63</v>
      </c>
      <c r="D425" s="20" t="s">
        <v>275</v>
      </c>
      <c r="E425" s="24" t="s">
        <v>43</v>
      </c>
      <c r="F425" s="36">
        <v>150000</v>
      </c>
      <c r="G425" s="36">
        <v>150000</v>
      </c>
      <c r="H425" s="36">
        <v>150000</v>
      </c>
    </row>
    <row r="426" spans="1:8" ht="38.25" x14ac:dyDescent="0.2">
      <c r="A426" s="11" t="s">
        <v>336</v>
      </c>
      <c r="B426" s="20" t="s">
        <v>80</v>
      </c>
      <c r="C426" s="20" t="s">
        <v>63</v>
      </c>
      <c r="D426" s="20" t="s">
        <v>335</v>
      </c>
      <c r="E426" s="20" t="s">
        <v>2</v>
      </c>
      <c r="F426" s="16">
        <f>F427</f>
        <v>112589.47</v>
      </c>
      <c r="G426" s="16">
        <f t="shared" ref="G426:H426" si="135">G427</f>
        <v>99063.21</v>
      </c>
      <c r="H426" s="16">
        <f t="shared" si="135"/>
        <v>99273.49</v>
      </c>
    </row>
    <row r="427" spans="1:8" ht="25.5" x14ac:dyDescent="0.2">
      <c r="A427" s="23" t="s">
        <v>259</v>
      </c>
      <c r="B427" s="20" t="s">
        <v>80</v>
      </c>
      <c r="C427" s="20" t="s">
        <v>63</v>
      </c>
      <c r="D427" s="20" t="s">
        <v>335</v>
      </c>
      <c r="E427" s="20" t="s">
        <v>75</v>
      </c>
      <c r="F427" s="16">
        <f>F428</f>
        <v>112589.47</v>
      </c>
      <c r="G427" s="16">
        <f t="shared" ref="G427:H427" si="136">G428</f>
        <v>99063.21</v>
      </c>
      <c r="H427" s="16">
        <f t="shared" si="136"/>
        <v>99273.49</v>
      </c>
    </row>
    <row r="428" spans="1:8" ht="38.25" x14ac:dyDescent="0.2">
      <c r="A428" s="23" t="s">
        <v>76</v>
      </c>
      <c r="B428" s="20" t="s">
        <v>80</v>
      </c>
      <c r="C428" s="20" t="s">
        <v>63</v>
      </c>
      <c r="D428" s="20" t="s">
        <v>335</v>
      </c>
      <c r="E428" s="24" t="s">
        <v>6</v>
      </c>
      <c r="F428" s="35">
        <v>112589.47</v>
      </c>
      <c r="G428" s="35">
        <v>99063.21</v>
      </c>
      <c r="H428" s="35">
        <v>99273.49</v>
      </c>
    </row>
    <row r="429" spans="1:8" ht="38.25" x14ac:dyDescent="0.2">
      <c r="A429" s="11" t="s">
        <v>337</v>
      </c>
      <c r="B429" s="20" t="s">
        <v>80</v>
      </c>
      <c r="C429" s="20" t="s">
        <v>63</v>
      </c>
      <c r="D429" s="20" t="s">
        <v>359</v>
      </c>
      <c r="E429" s="20" t="s">
        <v>2</v>
      </c>
      <c r="F429" s="44">
        <f>F430</f>
        <v>3482.15</v>
      </c>
      <c r="G429" s="44">
        <f t="shared" ref="G429:H429" si="137">G430</f>
        <v>3064</v>
      </c>
      <c r="H429" s="44">
        <f t="shared" si="137"/>
        <v>3070</v>
      </c>
    </row>
    <row r="430" spans="1:8" ht="25.5" x14ac:dyDescent="0.2">
      <c r="A430" s="23" t="s">
        <v>259</v>
      </c>
      <c r="B430" s="20" t="s">
        <v>80</v>
      </c>
      <c r="C430" s="20" t="s">
        <v>63</v>
      </c>
      <c r="D430" s="20" t="s">
        <v>359</v>
      </c>
      <c r="E430" s="20" t="s">
        <v>75</v>
      </c>
      <c r="F430" s="44">
        <f>F431</f>
        <v>3482.15</v>
      </c>
      <c r="G430" s="44">
        <f t="shared" ref="G430:H430" si="138">G431</f>
        <v>3064</v>
      </c>
      <c r="H430" s="44">
        <f t="shared" si="138"/>
        <v>3070</v>
      </c>
    </row>
    <row r="431" spans="1:8" ht="38.25" x14ac:dyDescent="0.2">
      <c r="A431" s="23" t="s">
        <v>76</v>
      </c>
      <c r="B431" s="20" t="s">
        <v>80</v>
      </c>
      <c r="C431" s="20" t="s">
        <v>63</v>
      </c>
      <c r="D431" s="20" t="s">
        <v>359</v>
      </c>
      <c r="E431" s="24" t="s">
        <v>6</v>
      </c>
      <c r="F431" s="35">
        <v>3482.15</v>
      </c>
      <c r="G431" s="35">
        <v>3064</v>
      </c>
      <c r="H431" s="35">
        <v>3070</v>
      </c>
    </row>
    <row r="432" spans="1:8" ht="51" x14ac:dyDescent="0.2">
      <c r="A432" s="23" t="s">
        <v>338</v>
      </c>
      <c r="B432" s="24" t="s">
        <v>80</v>
      </c>
      <c r="C432" s="24" t="s">
        <v>63</v>
      </c>
      <c r="D432" s="24" t="s">
        <v>339</v>
      </c>
      <c r="E432" s="24" t="s">
        <v>2</v>
      </c>
      <c r="F432" s="37">
        <f>F433</f>
        <v>1191645</v>
      </c>
      <c r="G432" s="37">
        <f t="shared" ref="G432:H432" si="139">G433</f>
        <v>0</v>
      </c>
      <c r="H432" s="37">
        <f t="shared" si="139"/>
        <v>0</v>
      </c>
    </row>
    <row r="433" spans="1:8" ht="25.5" x14ac:dyDescent="0.2">
      <c r="A433" s="23" t="s">
        <v>259</v>
      </c>
      <c r="B433" s="24" t="s">
        <v>80</v>
      </c>
      <c r="C433" s="24" t="s">
        <v>63</v>
      </c>
      <c r="D433" s="24" t="s">
        <v>339</v>
      </c>
      <c r="E433" s="24" t="s">
        <v>75</v>
      </c>
      <c r="F433" s="37">
        <f>F434</f>
        <v>1191645</v>
      </c>
      <c r="G433" s="37">
        <f t="shared" ref="G433:H433" si="140">G434</f>
        <v>0</v>
      </c>
      <c r="H433" s="37">
        <f t="shared" si="140"/>
        <v>0</v>
      </c>
    </row>
    <row r="434" spans="1:8" ht="38.25" x14ac:dyDescent="0.2">
      <c r="A434" s="23" t="s">
        <v>76</v>
      </c>
      <c r="B434" s="24" t="s">
        <v>80</v>
      </c>
      <c r="C434" s="24" t="s">
        <v>63</v>
      </c>
      <c r="D434" s="24" t="s">
        <v>339</v>
      </c>
      <c r="E434" s="24" t="s">
        <v>6</v>
      </c>
      <c r="F434" s="36">
        <v>1191645</v>
      </c>
      <c r="G434" s="36">
        <v>0</v>
      </c>
      <c r="H434" s="36">
        <v>0</v>
      </c>
    </row>
    <row r="435" spans="1:8" ht="51" x14ac:dyDescent="0.2">
      <c r="A435" s="5" t="s">
        <v>318</v>
      </c>
      <c r="B435" s="24" t="s">
        <v>80</v>
      </c>
      <c r="C435" s="24" t="s">
        <v>63</v>
      </c>
      <c r="D435" s="24" t="s">
        <v>317</v>
      </c>
      <c r="E435" s="24" t="s">
        <v>2</v>
      </c>
      <c r="F435" s="16">
        <f t="shared" ref="F435:H436" si="141">F436</f>
        <v>36855</v>
      </c>
      <c r="G435" s="16">
        <f t="shared" si="141"/>
        <v>0</v>
      </c>
      <c r="H435" s="16">
        <f t="shared" si="141"/>
        <v>0</v>
      </c>
    </row>
    <row r="436" spans="1:8" ht="25.5" x14ac:dyDescent="0.2">
      <c r="A436" s="23" t="s">
        <v>259</v>
      </c>
      <c r="B436" s="24" t="s">
        <v>80</v>
      </c>
      <c r="C436" s="24" t="s">
        <v>63</v>
      </c>
      <c r="D436" s="24" t="s">
        <v>317</v>
      </c>
      <c r="E436" s="24" t="s">
        <v>75</v>
      </c>
      <c r="F436" s="16">
        <f t="shared" si="141"/>
        <v>36855</v>
      </c>
      <c r="G436" s="16">
        <f t="shared" si="141"/>
        <v>0</v>
      </c>
      <c r="H436" s="16">
        <f t="shared" si="141"/>
        <v>0</v>
      </c>
    </row>
    <row r="437" spans="1:8" ht="38.25" x14ac:dyDescent="0.2">
      <c r="A437" s="23" t="s">
        <v>76</v>
      </c>
      <c r="B437" s="24" t="s">
        <v>80</v>
      </c>
      <c r="C437" s="24" t="s">
        <v>63</v>
      </c>
      <c r="D437" s="24" t="s">
        <v>317</v>
      </c>
      <c r="E437" s="24" t="s">
        <v>6</v>
      </c>
      <c r="F437" s="36">
        <v>36855</v>
      </c>
      <c r="G437" s="36">
        <v>0</v>
      </c>
      <c r="H437" s="36">
        <v>0</v>
      </c>
    </row>
    <row r="438" spans="1:8" x14ac:dyDescent="0.2">
      <c r="A438" s="11" t="s">
        <v>198</v>
      </c>
      <c r="B438" s="20" t="s">
        <v>96</v>
      </c>
      <c r="C438" s="20" t="s">
        <v>61</v>
      </c>
      <c r="D438" s="20" t="s">
        <v>62</v>
      </c>
      <c r="E438" s="20" t="s">
        <v>2</v>
      </c>
      <c r="F438" s="16">
        <f t="shared" ref="F438:H441" si="142">F439</f>
        <v>4149220</v>
      </c>
      <c r="G438" s="16">
        <f t="shared" si="142"/>
        <v>4149220</v>
      </c>
      <c r="H438" s="16">
        <f t="shared" si="142"/>
        <v>4149220</v>
      </c>
    </row>
    <row r="439" spans="1:8" x14ac:dyDescent="0.2">
      <c r="A439" s="11" t="s">
        <v>40</v>
      </c>
      <c r="B439" s="20" t="s">
        <v>96</v>
      </c>
      <c r="C439" s="20" t="s">
        <v>63</v>
      </c>
      <c r="D439" s="20" t="s">
        <v>62</v>
      </c>
      <c r="E439" s="20" t="s">
        <v>2</v>
      </c>
      <c r="F439" s="16">
        <f t="shared" si="142"/>
        <v>4149220</v>
      </c>
      <c r="G439" s="16">
        <f t="shared" si="142"/>
        <v>4149220</v>
      </c>
      <c r="H439" s="16">
        <f t="shared" si="142"/>
        <v>4149220</v>
      </c>
    </row>
    <row r="440" spans="1:8" ht="31.5" customHeight="1" x14ac:dyDescent="0.2">
      <c r="A440" s="26" t="s">
        <v>207</v>
      </c>
      <c r="B440" s="20" t="s">
        <v>96</v>
      </c>
      <c r="C440" s="20" t="s">
        <v>63</v>
      </c>
      <c r="D440" s="20" t="s">
        <v>83</v>
      </c>
      <c r="E440" s="20" t="s">
        <v>2</v>
      </c>
      <c r="F440" s="16">
        <f t="shared" si="142"/>
        <v>4149220</v>
      </c>
      <c r="G440" s="16">
        <f t="shared" si="142"/>
        <v>4149220</v>
      </c>
      <c r="H440" s="16">
        <f t="shared" si="142"/>
        <v>4149220</v>
      </c>
    </row>
    <row r="441" spans="1:8" ht="38.25" x14ac:dyDescent="0.2">
      <c r="A441" s="26" t="s">
        <v>226</v>
      </c>
      <c r="B441" s="20" t="s">
        <v>96</v>
      </c>
      <c r="C441" s="20" t="s">
        <v>63</v>
      </c>
      <c r="D441" s="20" t="s">
        <v>155</v>
      </c>
      <c r="E441" s="20" t="s">
        <v>2</v>
      </c>
      <c r="F441" s="16">
        <f t="shared" si="142"/>
        <v>4149220</v>
      </c>
      <c r="G441" s="16">
        <f t="shared" si="142"/>
        <v>4149220</v>
      </c>
      <c r="H441" s="16">
        <f t="shared" si="142"/>
        <v>4149220</v>
      </c>
    </row>
    <row r="442" spans="1:8" ht="38.25" x14ac:dyDescent="0.2">
      <c r="A442" s="11" t="s">
        <v>41</v>
      </c>
      <c r="B442" s="20" t="s">
        <v>96</v>
      </c>
      <c r="C442" s="20" t="s">
        <v>63</v>
      </c>
      <c r="D442" s="20" t="s">
        <v>156</v>
      </c>
      <c r="E442" s="20" t="s">
        <v>2</v>
      </c>
      <c r="F442" s="16">
        <f>F444</f>
        <v>4149220</v>
      </c>
      <c r="G442" s="16">
        <f>G444</f>
        <v>4149220</v>
      </c>
      <c r="H442" s="16">
        <f>H444</f>
        <v>4149220</v>
      </c>
    </row>
    <row r="443" spans="1:8" ht="38.25" x14ac:dyDescent="0.2">
      <c r="A443" s="11" t="s">
        <v>106</v>
      </c>
      <c r="B443" s="20" t="s">
        <v>96</v>
      </c>
      <c r="C443" s="20" t="s">
        <v>63</v>
      </c>
      <c r="D443" s="20" t="s">
        <v>156</v>
      </c>
      <c r="E443" s="20" t="s">
        <v>85</v>
      </c>
      <c r="F443" s="16">
        <f>F444</f>
        <v>4149220</v>
      </c>
      <c r="G443" s="16">
        <f>G444</f>
        <v>4149220</v>
      </c>
      <c r="H443" s="16">
        <f>H444</f>
        <v>4149220</v>
      </c>
    </row>
    <row r="444" spans="1:8" x14ac:dyDescent="0.2">
      <c r="A444" s="11" t="s">
        <v>42</v>
      </c>
      <c r="B444" s="20" t="s">
        <v>96</v>
      </c>
      <c r="C444" s="20" t="s">
        <v>63</v>
      </c>
      <c r="D444" s="20" t="s">
        <v>156</v>
      </c>
      <c r="E444" s="24" t="s">
        <v>43</v>
      </c>
      <c r="F444" s="36">
        <v>4149220</v>
      </c>
      <c r="G444" s="36">
        <v>4149220</v>
      </c>
      <c r="H444" s="36">
        <v>4149220</v>
      </c>
    </row>
    <row r="445" spans="1:8" x14ac:dyDescent="0.2">
      <c r="A445" s="5" t="s">
        <v>44</v>
      </c>
      <c r="B445" s="4"/>
      <c r="C445" s="4"/>
      <c r="D445" s="4"/>
      <c r="E445" s="4"/>
      <c r="F445" s="33">
        <f>F15+F139+F175+F234+F319+F381+F418+F438+F132</f>
        <v>891560546.93000007</v>
      </c>
      <c r="G445" s="33">
        <f>G15+G139+G175+G234+G319+G381+G418+G438+G132</f>
        <v>827259266.96000004</v>
      </c>
      <c r="H445" s="33">
        <f>H15+H139+H175+H234+H319+H381+H418+H438+H132</f>
        <v>822988098.25999999</v>
      </c>
    </row>
  </sheetData>
  <sheetProtection selectLockedCells="1" selectUnlockedCells="1"/>
  <autoFilter ref="A13:J445"/>
  <mergeCells count="10">
    <mergeCell ref="I227:J227"/>
    <mergeCell ref="A10:H10"/>
    <mergeCell ref="D5:H5"/>
    <mergeCell ref="E7:I7"/>
    <mergeCell ref="F12:H12"/>
    <mergeCell ref="E12:E13"/>
    <mergeCell ref="D12:D13"/>
    <mergeCell ref="C12:C13"/>
    <mergeCell ref="B12:B13"/>
    <mergeCell ref="A12:A13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95" firstPageNumber="0" fitToHeight="26" orientation="portrait" horizontalDpi="300" verticalDpi="300" r:id="rId1"/>
  <headerFooter alignWithMargins="0">
    <oddFooter>&amp;C&amp;P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2022-09-20T01:33:46Z</cp:lastPrinted>
  <dcterms:created xsi:type="dcterms:W3CDTF">2019-06-18T02:48:46Z</dcterms:created>
  <dcterms:modified xsi:type="dcterms:W3CDTF">2023-02-10T00:17:24Z</dcterms:modified>
</cp:coreProperties>
</file>